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250" windowHeight="6435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0">'Т 3'!$A$1:$R$46</definedName>
    <definedName name="_xlnm.Print_Area" localSheetId="1">'Т 3.1'!$A$1:$F$16</definedName>
    <definedName name="_xlnm.Print_Area" localSheetId="2">'Т 4'!$A$1:$H$42</definedName>
    <definedName name="_xlnm.Print_Area" localSheetId="3">'Т 5'!$A$1:$R$65</definedName>
    <definedName name="_xlnm.Print_Area" localSheetId="4">'Т 7'!$A$1:$J$58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" i="6" l="1"/>
  <c r="H9" i="6" s="1"/>
  <c r="F37" i="6"/>
  <c r="F38" i="6" s="1"/>
  <c r="F43" i="6" s="1"/>
  <c r="I33" i="6"/>
  <c r="F33" i="6"/>
  <c r="I29" i="6"/>
  <c r="I34" i="6" s="1"/>
  <c r="F29" i="6"/>
  <c r="F34" i="6" s="1"/>
  <c r="V30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L13" i="5"/>
  <c r="M13" i="5"/>
  <c r="N13" i="5"/>
  <c r="O13" i="5"/>
  <c r="P13" i="5"/>
  <c r="Q13" i="5"/>
  <c r="R13" i="5"/>
  <c r="K13" i="5"/>
  <c r="S13" i="5" s="1"/>
  <c r="M11" i="5"/>
  <c r="N11" i="5"/>
  <c r="O11" i="5"/>
  <c r="P11" i="5"/>
  <c r="Q11" i="5"/>
  <c r="R11" i="5"/>
  <c r="L10" i="5"/>
  <c r="M10" i="5"/>
  <c r="N10" i="5"/>
  <c r="O10" i="5"/>
  <c r="P10" i="5"/>
  <c r="Q10" i="5"/>
  <c r="R10" i="5"/>
  <c r="K10" i="5"/>
  <c r="S10" i="5" s="1"/>
  <c r="K60" i="5"/>
  <c r="L43" i="5"/>
  <c r="L46" i="5" s="1"/>
  <c r="L48" i="5" s="1"/>
  <c r="K43" i="5"/>
  <c r="K11" i="5" s="1"/>
  <c r="D37" i="3"/>
  <c r="E37" i="3"/>
  <c r="F37" i="3"/>
  <c r="G37" i="3"/>
  <c r="H37" i="3"/>
  <c r="F9" i="3"/>
  <c r="F11" i="3" s="1"/>
  <c r="G11" i="3"/>
  <c r="D11" i="3"/>
  <c r="H43" i="6" l="1"/>
  <c r="H42" i="6" s="1"/>
  <c r="I9" i="6"/>
  <c r="F9" i="6" s="1"/>
  <c r="L11" i="5"/>
  <c r="S11" i="5" s="1"/>
  <c r="G55" i="6"/>
  <c r="H55" i="6"/>
  <c r="I55" i="6"/>
  <c r="J55" i="6"/>
  <c r="F55" i="6"/>
  <c r="L65" i="5"/>
  <c r="M65" i="5"/>
  <c r="N65" i="5"/>
  <c r="O65" i="5"/>
  <c r="P65" i="5"/>
  <c r="Q65" i="5"/>
  <c r="R65" i="5"/>
  <c r="K65" i="5"/>
  <c r="K59" i="5" s="1"/>
  <c r="L64" i="5"/>
  <c r="M64" i="5"/>
  <c r="N64" i="5"/>
  <c r="O64" i="5"/>
  <c r="P64" i="5"/>
  <c r="Q64" i="5"/>
  <c r="R64" i="5"/>
  <c r="K64" i="5"/>
  <c r="K58" i="5" s="1"/>
  <c r="L63" i="5"/>
  <c r="M63" i="5"/>
  <c r="N63" i="5"/>
  <c r="O63" i="5"/>
  <c r="P63" i="5"/>
  <c r="Q63" i="5"/>
  <c r="R63" i="5"/>
  <c r="K63" i="5"/>
  <c r="K57" i="5" s="1"/>
  <c r="L62" i="5"/>
  <c r="M62" i="5"/>
  <c r="N62" i="5"/>
  <c r="O62" i="5"/>
  <c r="P62" i="5"/>
  <c r="Q62" i="5"/>
  <c r="R62" i="5"/>
  <c r="K62" i="5"/>
  <c r="L61" i="5"/>
  <c r="M61" i="5"/>
  <c r="N61" i="5"/>
  <c r="O61" i="5"/>
  <c r="P61" i="5"/>
  <c r="Q61" i="5"/>
  <c r="R61" i="5"/>
  <c r="K61" i="5"/>
  <c r="L33" i="5" l="1"/>
  <c r="M33" i="5"/>
  <c r="N33" i="5"/>
  <c r="O33" i="5"/>
  <c r="P33" i="5"/>
  <c r="Q33" i="5"/>
  <c r="R33" i="5"/>
  <c r="K33" i="5"/>
  <c r="D21" i="3"/>
  <c r="L10" i="1"/>
  <c r="M10" i="1" s="1"/>
  <c r="N10" i="1" s="1"/>
  <c r="O10" i="1" s="1"/>
  <c r="P10" i="1" s="1"/>
  <c r="Q10" i="1" s="1"/>
  <c r="R10" i="1" s="1"/>
  <c r="K36" i="5" l="1"/>
  <c r="K39" i="5" s="1"/>
  <c r="K12" i="5"/>
  <c r="Q36" i="5"/>
  <c r="Q39" i="5" s="1"/>
  <c r="Q12" i="5"/>
  <c r="Q9" i="5" s="1"/>
  <c r="O36" i="5"/>
  <c r="O39" i="5" s="1"/>
  <c r="O12" i="5"/>
  <c r="O9" i="5" s="1"/>
  <c r="M36" i="5"/>
  <c r="M39" i="5" s="1"/>
  <c r="M12" i="5"/>
  <c r="M9" i="5" s="1"/>
  <c r="R36" i="5"/>
  <c r="R39" i="5" s="1"/>
  <c r="R12" i="5"/>
  <c r="R9" i="5" s="1"/>
  <c r="P36" i="5"/>
  <c r="P39" i="5" s="1"/>
  <c r="P12" i="5"/>
  <c r="P9" i="5" s="1"/>
  <c r="N36" i="5"/>
  <c r="N39" i="5" s="1"/>
  <c r="N12" i="5"/>
  <c r="N9" i="5" s="1"/>
  <c r="L36" i="5"/>
  <c r="L39" i="5" s="1"/>
  <c r="L12" i="5"/>
  <c r="L9" i="5" s="1"/>
  <c r="D24" i="3"/>
  <c r="D26" i="3" s="1"/>
  <c r="D23" i="3"/>
  <c r="K56" i="5"/>
  <c r="K46" i="5"/>
  <c r="K48" i="5" s="1"/>
  <c r="S12" i="5" l="1"/>
  <c r="T9" i="5" s="1"/>
  <c r="K9" i="5"/>
  <c r="S9" i="5" s="1"/>
  <c r="F30" i="3"/>
  <c r="F33" i="3" s="1"/>
  <c r="D30" i="3"/>
  <c r="D33" i="3" s="1"/>
  <c r="G24" i="3"/>
  <c r="G26" i="3" s="1"/>
  <c r="G21" i="3"/>
  <c r="G23" i="3" s="1"/>
</calcChain>
</file>

<file path=xl/sharedStrings.xml><?xml version="1.0" encoding="utf-8"?>
<sst xmlns="http://schemas.openxmlformats.org/spreadsheetml/2006/main" count="439" uniqueCount="215">
  <si>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</si>
  <si>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</si>
  <si>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</si>
  <si>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</si>
  <si>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</si>
  <si>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</si>
  <si>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</si>
  <si>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</si>
  <si>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ПОДПРОГРАММА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</si>
  <si>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</si>
  <si>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</si>
  <si>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</si>
  <si>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</si>
  <si>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</si>
  <si>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</si>
  <si>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</si>
  <si>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</si>
  <si>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</si>
  <si>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</si>
  <si>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</si>
  <si>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</si>
  <si>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</si>
  <si>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</si>
  <si>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</si>
  <si>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</si>
  <si>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</si>
  <si>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</si>
  <si>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</si>
  <si>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</si>
  <si>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</si>
  <si>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</si>
  <si>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</si>
  <si>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</si>
  <si>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</si>
  <si>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</si>
  <si>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</si>
  <si>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</si>
  <si>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</si>
  <si>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</si>
  <si>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</si>
  <si>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</si>
  <si>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</si>
  <si>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</si>
  <si>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</si>
  <si>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</si>
  <si>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</si>
  <si>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</si>
  <si>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</si>
  <si>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</si>
  <si>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1</t>
  </si>
  <si>
    <t>ОСНОВНОЕ
МЕРОПРИЯТИЕ 2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</si>
  <si>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</si>
  <si>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</si>
  <si>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</si>
  <si>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</si>
  <si>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</si>
  <si>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</si>
  <si>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</si>
  <si>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</si>
  <si>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</si>
  <si>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МУНИЦИПАЛЬНАЯ ПРОГРАММА "Развитие сельского хозяйства на территории Павловского муниципального района"</t>
  </si>
  <si>
    <t>Рентабельность сельскохозяйственных организаций (с учетом субсидий)</t>
  </si>
  <si>
    <t xml:space="preserve">ОСНОВНОЕ МЕРОПРИЯТИЕ 1 "Развитие отрасли растениеводства"
</t>
  </si>
  <si>
    <t>Производство продукции растениеводства в хозяйствах всех категорий:</t>
  </si>
  <si>
    <t>зерновые и зернобобовые</t>
  </si>
  <si>
    <t>сахарная свекла</t>
  </si>
  <si>
    <t>картофель</t>
  </si>
  <si>
    <t>Производство масла подсолнечного нерафинированного и его фракций</t>
  </si>
  <si>
    <t>ОСНОВНОЕ МЕРОПРИЯТИЕ 2  "Развитие отрасли животноводства"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</si>
  <si>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</si>
  <si>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</si>
  <si>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ОСНОВНОЕ МЕРОПРИЯТИЕ 3  "Поддержка малых форм хозяйствования"</t>
  </si>
  <si>
    <t>Количество крестьянских (фермерских) хозяйств начинающих фермеров, осуществивших проекты создания и развития своих хозяйств с помощью государственной поддержки</t>
  </si>
  <si>
    <t>ПОДПРОГРАММА 1 «Обеспечение реализации муниципальной программы»</t>
  </si>
  <si>
    <t>Уровень исполнения плановых назначений по расходам на реализацию подпрограммы</t>
  </si>
  <si>
    <t>ПОДПРОГРАММА 2 «Устойчивое развитие сельских территорий»</t>
  </si>
  <si>
    <t>Ввод (приобретение) жилья для граждан, проживающих в сельской местности</t>
  </si>
  <si>
    <t>в том числе для молодых семей и молодых специалистов</t>
  </si>
  <si>
    <t>Сокращение общего числа семей, нуждающихся в улучшении жилищных условий, в сельской местности (нарастающим итогом)</t>
  </si>
  <si>
    <t>Сокращение числа молодых семей и молодых специалистов, нуждающихся в улучшении жилищных условиях , в сельской местности (нарастающим итогом)</t>
  </si>
  <si>
    <t>Количество отловленных безнадзорных животных</t>
  </si>
  <si>
    <t>Снижение динамики количества лиц обратившихся за антирабической помощью (к 2015 году)</t>
  </si>
  <si>
    <t>Количество зафиксированных безнадзорных животных, заболевших бешенством</t>
  </si>
  <si>
    <t>Доля выполненных заявок по отлову безнадзорных животных от общего количества поступивших заявок.</t>
  </si>
  <si>
    <t>Количество реализованных проектов по благоустройству сельских территорий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</si>
  <si>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</si>
  <si>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</si>
  <si>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</si>
  <si>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</si>
  <si>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</si>
  <si>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</si>
  <si>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</si>
  <si>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</si>
  <si>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</si>
  <si>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</si>
  <si>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</si>
  <si>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</si>
  <si>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</si>
  <si>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</si>
  <si>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</si>
  <si>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процентов </t>
  </si>
  <si>
    <t>рублей</t>
  </si>
  <si>
    <t>тонн</t>
  </si>
  <si>
    <t xml:space="preserve"> -</t>
  </si>
  <si>
    <t>голов</t>
  </si>
  <si>
    <t>единиц</t>
  </si>
  <si>
    <t>процентов</t>
  </si>
  <si>
    <t>тыс. кв. метров</t>
  </si>
  <si>
    <t>ед.</t>
  </si>
  <si>
    <t>МКУ ПМР "Управление сельского хозяйства"</t>
  </si>
  <si>
    <t>март месяц года следующего за отчетным</t>
  </si>
  <si>
    <t>на 2021 год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</si>
  <si>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</si>
  <si>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</si>
  <si>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</si>
  <si>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</si>
  <si>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ОСНОВНОЕ  МЕРОПРИЯТИЕ 3.1</t>
  </si>
  <si>
    <t>ОСНОВНОЕ  МЕРОПРИЯТИЕ 3.2.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</si>
  <si>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</si>
  <si>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</si>
  <si>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2014г</t>
  </si>
  <si>
    <t>2015г</t>
  </si>
  <si>
    <t>2016г</t>
  </si>
  <si>
    <t>2017г</t>
  </si>
  <si>
    <t>2018г</t>
  </si>
  <si>
    <t>2019г</t>
  </si>
  <si>
    <t>2020г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</si>
  <si>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</si>
  <si>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</si>
  <si>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</si>
  <si>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</si>
  <si>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</si>
  <si>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</si>
  <si>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</si>
  <si>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</si>
  <si>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Развитие отрасли растениеводства</t>
  </si>
  <si>
    <t>Развитие отрасли животноводства</t>
  </si>
  <si>
    <t>ОСНОВНОЕ МЕРОПРИЯТИЕ 3</t>
  </si>
  <si>
    <t>Поддержка малых форм хозяйствования</t>
  </si>
  <si>
    <t>ОСНОВНОЕ 
МЕРОПРИЯТИЕ 3.1</t>
  </si>
  <si>
    <t>Организация деятельности по отлову и содержанию безнадзорных животных</t>
  </si>
  <si>
    <t>Создание условий для 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</si>
  <si>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</si>
  <si>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План реализации 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 на 2021 год</t>
  </si>
  <si>
    <t>"Развитие отрасли растениеводства</t>
  </si>
  <si>
    <t>"Развитие отрасли животноводства"</t>
  </si>
  <si>
    <t>ОСНОВНОЕ
МЕРОПРИЯТИЕ 3</t>
  </si>
  <si>
    <t>"Поддержка малых форм хозяйствования"</t>
  </si>
  <si>
    <t>«Обеспечение реализации муниципальной программы»</t>
  </si>
  <si>
    <t>«Финансовое обеспечение деятельности МКУ ПМР «Управление сельского хозяйства»</t>
  </si>
  <si>
    <t>ОСНОВНОЕ 
МЕРОПРИЯТИЕ 3.1.</t>
  </si>
  <si>
    <t xml:space="preserve"> "Развитие сельского хозяйства на территории Павловского муниципального района" </t>
  </si>
  <si>
    <t>"Развитие отрасли растениеводства"</t>
  </si>
  <si>
    <t>Администрация Павловского муниципального района</t>
  </si>
  <si>
    <t xml:space="preserve">Среднемесячная  заработная плата в сельском хозяйстве </t>
  </si>
  <si>
    <t xml:space="preserve"> кв. метров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</si>
  <si>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</si>
  <si>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>Объем ввода (приобретения) жилья для граждан, проживающих на сельских территориях (с привлечением собственных (заемных) средств граждан)</t>
  </si>
  <si>
    <t>Приложение №1</t>
  </si>
  <si>
    <t>ПОДПРОГРАММА 2 «Регулирование численности, отлов и передержка безнадзорных животных на территории Павловского муниципального района"</t>
  </si>
  <si>
    <t>ПОДПРОГРАММА 3  «Комплексное развитие сельских территорий Павловского муниципального района Воронежской области"</t>
  </si>
  <si>
    <t>ОСНОВНОЕ  МЕРОПРИЯТИЕ 3.1 "Создание и развитие инфраструктуры на сельских территориях"</t>
  </si>
  <si>
    <t>Приложение № 2</t>
  </si>
  <si>
    <t>ОСНОВНОЕ  МЕРОПРИЯТИЕ  3.2 "Создание условий для обеспечения доступным и комфортным жильем сельского населения"</t>
  </si>
  <si>
    <t>ПОДПРОГРАММА 2 «Регулирование численности, отлов и передержка безнадзорных животных на территории Павловского муниципального района»</t>
  </si>
  <si>
    <t>Отдел территориального развития и экологии администрации Павловского муниципального района</t>
  </si>
  <si>
    <t>На 01 января года, следующего за отчетным</t>
  </si>
  <si>
    <t>Объем исполнения плановых назначений по расходам на реализацию подпрограммы. Выписка, полученная из управления федерального казначейства по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</si>
  <si>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</si>
  <si>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1</t>
  </si>
  <si>
    <t>2</t>
  </si>
  <si>
    <t>3</t>
  </si>
  <si>
    <t>4</t>
  </si>
  <si>
    <t>февраль месяц года следующего за отчётным</t>
  </si>
  <si>
    <t>Приложение № 3</t>
  </si>
  <si>
    <t>"Регулирование численности, отлов и передержка безнадзорных животных на территории Павловского муниципального района "</t>
  </si>
  <si>
    <t>"Комплексное развитие сельских территорий Павловского муниципального района Воронежской области"</t>
  </si>
  <si>
    <t>"Создание  и развитие инфраструктуры на сельских территориях"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</si>
  <si>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</t>
  </si>
  <si>
    <t>Приложение № 4</t>
  </si>
  <si>
    <t>"Регулирование численности, отлов и передержка безнадзорных животных на территории Павловского муниципального  района"</t>
  </si>
  <si>
    <t>ОСНОВНОЕ 
МЕРОПРИЯТИЕ 3.2</t>
  </si>
  <si>
    <t>ОСНОВНОЕ 
МЕРОПРИЯТИЕ 2</t>
  </si>
  <si>
    <t>"Регулирование численности, отлов и передержка безнадзорных животных на территории Павловского муниципального района"</t>
  </si>
  <si>
    <t>ОСНОВНОЕ 
МЕРОПРИЯТИЕ 3.2.</t>
  </si>
  <si>
    <t>0405</t>
  </si>
  <si>
    <t>626,30</t>
  </si>
  <si>
    <t>Приложение № 6</t>
  </si>
  <si>
    <t>МЕРОПРИЯТИЕ 3.2.</t>
  </si>
  <si>
    <t>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</t>
  </si>
  <si>
    <t xml:space="preserve">Сведения о показателях (индикаторах) муниципальной программы павловского муниципального района Воронежской области  "Развитие сельского хозяйства на территории Павловского муниципального района" </t>
  </si>
  <si>
    <t>ОСНОВНОЕ МЕРОПРИЯТИЕ 1  "Финансовое обеспечение деятельности МКУ ПМР "Управление сельского хозяйства"</t>
  </si>
  <si>
    <t>ОСНОВНОЕ МЕРОПРИЯТИЕ   "Организация деятельности по отлову и содержанию безнадзорных животных"</t>
  </si>
  <si>
    <t>муниципальной программы Павловского муниципального района Воронежской области   "Развитие сельского хозяйства на территории Павловского муниципального района"</t>
  </si>
  <si>
    <t>МКУ ПМР "Управление сельского хозяйства", директор  Мамонтов В.В.</t>
  </si>
  <si>
    <t>Отдел социально-экономического развития, муниципального контроля и поддержки предпринимательства администрация Павловского муниципального района, начальник отдела Митин В.А.</t>
  </si>
  <si>
    <t>Отчет о финансово-экономическом состоянии товаропроизводителей агропромышленного комплекса за отчетный год. Форма №2 "Отчет о финансовых результатах". Отношение  строки 2300  гр. 3 "Прибыль (убыток)  до налоггобложения"  к строке 2120  гр. 3 "Себестоимость продаж".</t>
  </si>
  <si>
    <t>Отчет о финансово-экономическом состоянии товаропроизводителей агропромышленного комплекса за отчетный год. Форма 5- АПК "Отчет о численности и заработной плате работников сельскохозяйственной организации". Отношение гр. 4 к гр 3 строки " По организации- всего" (код 51000)</t>
  </si>
  <si>
    <t>Журнал учёта покусов людей животными Форма А002. Отношение числа лиц, обратившихся за антирабической  помощью в отчетном году к базовому 2015г.</t>
  </si>
  <si>
    <t>Заявка на отлов животных без владельцев. Отношение выполненных заявок по отлову безнадзорных животных к поступившим.</t>
  </si>
  <si>
    <t>Среднемесячная  заработная плата в сельском хозяйстве (по сельскохозяйственным организациям)</t>
  </si>
  <si>
    <t>ОСНОВНОЕ МЕРОПРИЯТИЕ 1.1. "Финансовое обеспечение деятельности МКУ ПМР "Управление сельского хозяйства"</t>
  </si>
  <si>
    <t>ОСНОВНОЕ МЕРОПРИЯТИЕ 2.1. "Организация деятельности по отлову и содержанию безнадзорных животных"</t>
  </si>
  <si>
    <t xml:space="preserve"> </t>
  </si>
  <si>
    <t xml:space="preserve">   Создание предпосылок для устойчивого развития сельских территорий,  повышение  благосостояния, уровня жизни и занятости сельского населения,   развитие приоритетных отраслей сельского хозяйства,  комплексное развитие всей отрасли сельского хозяйства Павловского муниципального района.</t>
  </si>
  <si>
    <t xml:space="preserve">      В растениеводстве применение  интенсивной технологии, базирующейся на новом поколении сельскохозяйственной техники, улучшение плодородия почвы за счет внесения минеральных и органических удобрений, осуществление посева семян перспективными высокоурожайными сортами и гибридами. Соблюдение Правил рационального использования земель сельскохозяйственного назначения.</t>
  </si>
  <si>
    <t xml:space="preserve">Поддержание и дальнейшее развитие малых форм хозяйствования в сельской местности, к которым относятся крестьянские (фермерские) хозяйства, индивидуальные предприниматели, занимающиеся сельскохозяйственным производством, личные подсобные хозяйства.
</t>
  </si>
  <si>
    <t xml:space="preserve">Обеспечение  исполнения плановых назначений по расходам на реализацию подпрограммы </t>
  </si>
  <si>
    <t xml:space="preserve">Сокращение численности безнадзорных животных, полное сокращение количества укусов безнадзорными животными жителей Павловского муниципального района.
</t>
  </si>
  <si>
    <t xml:space="preserve">Обеспечение санитарно-эпидемиологического благополучия населения Павловского муниципального района, защита населения  от заболеваний общих для человека и животных,  формирование гуманного и ответственного отношения к безнадзорным животным.
</t>
  </si>
  <si>
    <t xml:space="preserve"> Удовлетворение потребностей сельского населения в благоустроенном жилье.</t>
  </si>
  <si>
    <t xml:space="preserve">   Дальнейшее развитие отрасли  молочного скотоводства, свиноводства.  Наращивание объемов производства животноводческой продукции (молока, мяса), роста продуктивности животных при сохранении и увеличении поголовья всех видов животных. </t>
  </si>
  <si>
    <t>Создание необходимых условий на муниципальном уровне для развития сельскохозяйственного производства, осуществление мероприятий обеспечивающего характера, направленные на создание условий для эффективной реализации муниципальной программы, обеспечение информационно-аналитического, организационного сопровождения и мониторинга реализации мероприятий программы.</t>
  </si>
  <si>
    <t xml:space="preserve">  Повышение уровня комплексного обустройства населенных пунктов, расположенных на сельских территориях, объектами социальной, инженерной инфраструктуры.
</t>
  </si>
  <si>
    <t>Обеспечение роста уровня жизни сельского населения, создание комфортной среды его жизнедеятельности, повышение престижа проживания и работы в сельской местности.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</si>
</sst>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164" fontId="3" fillId="2" borderId="6" xfId="0" applyNumberFormat="1" applyFont="1" applyFill="1" applyBorder="1" applyAlignment="1">
      <alignment horizontal="center" wrapText="1"/>
    </xf>
    <xf numFmtId="0" fontId="3" fillId="2" borderId="1" xfId="0" applyFont="1" applyFill="1" applyBorder="1"/>
    <xf numFmtId="0" fontId="3" fillId="2" borderId="0" xfId="0" applyFont="1" applyFill="1"/>
    <xf numFmtId="0" fontId="3" fillId="2" borderId="6" xfId="0" applyFont="1" applyFill="1" applyBorder="1" applyAlignment="1">
      <alignment horizont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1" xfId="0" applyFont="1" applyFill="1" applyBorder="1" applyAlignment="1">
      <alignment horizontal="justify" wrapText="1"/>
    </xf>
    <xf numFmtId="2" fontId="3" fillId="2" borderId="6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/>
    <xf numFmtId="2" fontId="10" fillId="2" borderId="6" xfId="0" applyNumberFormat="1" applyFont="1" applyFill="1" applyBorder="1" applyAlignment="1">
      <alignment horizontal="center" wrapText="1"/>
    </xf>
    <xf numFmtId="164" fontId="3" fillId="2" borderId="0" xfId="0" applyNumberFormat="1" applyFont="1" applyFill="1"/>
    <xf numFmtId="164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10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0" fontId="9" fillId="2" borderId="0" xfId="0" applyFont="1" applyFill="1"/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wrapText="1"/>
    </xf>
    <xf numFmtId="0" fontId="11" fillId="2" borderId="0" xfId="0" applyFont="1" applyFill="1"/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49" fontId="3" fillId="2" borderId="1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justify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left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11" fillId="2" borderId="8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0" xfId="0" applyFont="1" applyFill="1" applyAlignment="1">
      <alignment horizontal="right" wrapText="1"/>
    </xf>
    <xf numFmtId="0" fontId="11" fillId="2" borderId="0" xfId="0" applyFont="1" applyFill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5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9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view="pageBreakPreview" topLeftCell="A39" zoomScale="50" zoomScaleNormal="100" zoomScaleSheetLayoutView="50" zoomScalePageLayoutView="80" workbookViewId="0">
      <selection activeCell="C41" sqref="C41"/>
    </sheetView>
  </sheetViews>
  <sheetFormatPr defaultRowHeight="26.25" x14ac:dyDescent="0.25"/>
  <cols>
    <col min="1" max="1" width="7.140625" style="22" customWidth="1"/>
    <col min="2" max="2" width="56.5703125" style="7" customWidth="1"/>
    <col min="3" max="3" width="21.7109375" style="7" customWidth="1"/>
    <col min="4" max="10" width="10.28515625" style="7" hidden="1" customWidth="1"/>
    <col min="11" max="11" width="21.7109375" style="7" customWidth="1"/>
    <col min="12" max="12" width="21.140625" style="7" customWidth="1"/>
    <col min="13" max="13" width="20.7109375" style="7" customWidth="1"/>
    <col min="14" max="14" width="20.140625" style="7" customWidth="1"/>
    <col min="15" max="15" width="20.28515625" style="7" customWidth="1"/>
    <col min="16" max="16" width="19.7109375" style="7" customWidth="1"/>
    <col min="17" max="17" width="20" style="7" customWidth="1"/>
    <col min="18" max="18" width="21.42578125" style="7" customWidth="1"/>
    <col min="19" max="16384" width="9.140625" style="7"/>
  </cols>
  <sheetData>
    <row r="1" spans="1:18" ht="18.75" customHeight="1" x14ac:dyDescent="0.25">
      <c r="A1" s="108" t="s">
        <v>158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</row>
    <row r="2" spans="1:18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8"/>
      <c r="M2" s="8"/>
      <c r="N2" s="8"/>
      <c r="O2" s="8"/>
      <c r="P2" s="8"/>
      <c r="Q2" s="8"/>
      <c r="R2" s="8"/>
    </row>
    <row r="3" spans="1:18" ht="59.25" customHeight="1" x14ac:dyDescent="0.25">
      <c r="A3" s="107" t="s">
        <v>190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</row>
    <row r="4" spans="1:18" ht="24.75" customHeight="1" x14ac:dyDescent="0.25">
      <c r="A4" s="109" t="s">
        <v>0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</row>
    <row r="5" spans="1:18" ht="49.5" customHeight="1" x14ac:dyDescent="0.25">
      <c r="A5" s="116" t="s">
        <v>1</v>
      </c>
      <c r="B5" s="117" t="s">
        <v>2</v>
      </c>
      <c r="C5" s="117" t="s">
        <v>3</v>
      </c>
      <c r="D5" s="110" t="s">
        <v>4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2"/>
    </row>
    <row r="6" spans="1:18" ht="52.5" x14ac:dyDescent="0.25">
      <c r="A6" s="116"/>
      <c r="B6" s="117"/>
      <c r="C6" s="117"/>
      <c r="D6" s="29" t="s">
        <v>85</v>
      </c>
      <c r="E6" s="29" t="s">
        <v>86</v>
      </c>
      <c r="F6" s="29" t="s">
        <v>87</v>
      </c>
      <c r="G6" s="29" t="s">
        <v>88</v>
      </c>
      <c r="H6" s="29" t="s">
        <v>89</v>
      </c>
      <c r="I6" s="29" t="s">
        <v>90</v>
      </c>
      <c r="J6" s="29" t="s">
        <v>91</v>
      </c>
      <c r="K6" s="29" t="s">
        <v>92</v>
      </c>
      <c r="L6" s="29" t="s">
        <v>93</v>
      </c>
      <c r="M6" s="29" t="s">
        <v>94</v>
      </c>
      <c r="N6" s="29" t="s">
        <v>95</v>
      </c>
      <c r="O6" s="29" t="s">
        <v>96</v>
      </c>
      <c r="P6" s="29" t="s">
        <v>97</v>
      </c>
      <c r="Q6" s="29" t="s">
        <v>98</v>
      </c>
      <c r="R6" s="29" t="s">
        <v>99</v>
      </c>
    </row>
    <row r="7" spans="1:18" x14ac:dyDescent="0.25">
      <c r="A7" s="28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  <c r="H7" s="29">
        <v>8</v>
      </c>
      <c r="I7" s="29">
        <v>9</v>
      </c>
      <c r="J7" s="29">
        <v>10</v>
      </c>
      <c r="K7" s="73">
        <v>4</v>
      </c>
      <c r="L7" s="35">
        <v>5</v>
      </c>
      <c r="M7" s="35">
        <v>6</v>
      </c>
      <c r="N7" s="35">
        <v>7</v>
      </c>
      <c r="O7" s="35">
        <v>8</v>
      </c>
      <c r="P7" s="35">
        <v>9</v>
      </c>
      <c r="Q7" s="35">
        <v>10</v>
      </c>
      <c r="R7" s="35">
        <v>11</v>
      </c>
    </row>
    <row r="8" spans="1:18" ht="53.25" customHeight="1" x14ac:dyDescent="0.25">
      <c r="A8" s="98" t="s">
        <v>60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100"/>
    </row>
    <row r="9" spans="1:18" ht="90" customHeight="1" x14ac:dyDescent="0.25">
      <c r="A9" s="28" t="s">
        <v>169</v>
      </c>
      <c r="B9" s="94" t="s">
        <v>61</v>
      </c>
      <c r="C9" s="31" t="s">
        <v>100</v>
      </c>
      <c r="D9" s="33">
        <v>15.6</v>
      </c>
      <c r="E9" s="33">
        <v>15.7</v>
      </c>
      <c r="F9" s="33">
        <v>15.7</v>
      </c>
      <c r="G9" s="33">
        <v>15.8</v>
      </c>
      <c r="H9" s="33">
        <v>16</v>
      </c>
      <c r="I9" s="33">
        <v>16.8</v>
      </c>
      <c r="J9" s="33">
        <v>17</v>
      </c>
      <c r="K9" s="36">
        <v>18</v>
      </c>
      <c r="L9" s="37">
        <v>18</v>
      </c>
      <c r="M9" s="37">
        <v>18</v>
      </c>
      <c r="N9" s="37">
        <v>18</v>
      </c>
      <c r="O9" s="37">
        <v>18</v>
      </c>
      <c r="P9" s="37">
        <v>18</v>
      </c>
      <c r="Q9" s="37">
        <v>18</v>
      </c>
      <c r="R9" s="37">
        <v>18</v>
      </c>
    </row>
    <row r="10" spans="1:18" ht="109.5" customHeight="1" x14ac:dyDescent="0.25">
      <c r="A10" s="32" t="s">
        <v>170</v>
      </c>
      <c r="B10" s="94" t="s">
        <v>200</v>
      </c>
      <c r="C10" s="31" t="s">
        <v>101</v>
      </c>
      <c r="D10" s="41">
        <v>15500</v>
      </c>
      <c r="E10" s="41">
        <v>16500</v>
      </c>
      <c r="F10" s="41">
        <v>17500</v>
      </c>
      <c r="G10" s="41">
        <v>18000</v>
      </c>
      <c r="H10" s="41">
        <v>24600</v>
      </c>
      <c r="I10" s="41">
        <v>25000</v>
      </c>
      <c r="J10" s="41">
        <v>25500</v>
      </c>
      <c r="K10" s="23">
        <v>33000</v>
      </c>
      <c r="L10" s="38">
        <f t="shared" ref="L10:R10" si="0">K10*1.03</f>
        <v>33990</v>
      </c>
      <c r="M10" s="90">
        <f t="shared" si="0"/>
        <v>35009.700000000004</v>
      </c>
      <c r="N10" s="90">
        <f t="shared" si="0"/>
        <v>36059.991000000002</v>
      </c>
      <c r="O10" s="89">
        <f t="shared" si="0"/>
        <v>37141.790730000001</v>
      </c>
      <c r="P10" s="89">
        <f t="shared" si="0"/>
        <v>38256.044451900001</v>
      </c>
      <c r="Q10" s="89">
        <f t="shared" si="0"/>
        <v>39403.725785457005</v>
      </c>
      <c r="R10" s="89">
        <f t="shared" si="0"/>
        <v>40585.837559020714</v>
      </c>
    </row>
    <row r="11" spans="1:18" s="86" customFormat="1" ht="21.75" customHeight="1" x14ac:dyDescent="0.25">
      <c r="A11" s="106" t="s">
        <v>62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</row>
    <row r="12" spans="1:18" ht="96" customHeight="1" x14ac:dyDescent="0.25">
      <c r="A12" s="32" t="s">
        <v>169</v>
      </c>
      <c r="B12" s="94" t="s">
        <v>63</v>
      </c>
      <c r="C12" s="11"/>
      <c r="D12" s="11"/>
      <c r="E12" s="11"/>
      <c r="F12" s="11"/>
      <c r="G12" s="11"/>
      <c r="H12" s="11"/>
      <c r="I12" s="11"/>
      <c r="J12" s="11"/>
      <c r="K12" s="11"/>
      <c r="L12" s="9"/>
      <c r="M12" s="9"/>
      <c r="N12" s="9"/>
      <c r="O12" s="9"/>
      <c r="P12" s="9"/>
      <c r="Q12" s="9"/>
      <c r="R12" s="9"/>
    </row>
    <row r="13" spans="1:18" ht="54" customHeight="1" x14ac:dyDescent="0.25">
      <c r="A13" s="10"/>
      <c r="B13" s="94" t="s">
        <v>64</v>
      </c>
      <c r="C13" s="33" t="s">
        <v>102</v>
      </c>
      <c r="D13" s="13">
        <v>114500</v>
      </c>
      <c r="E13" s="13">
        <v>117500</v>
      </c>
      <c r="F13" s="13">
        <v>123000</v>
      </c>
      <c r="G13" s="13">
        <v>127000</v>
      </c>
      <c r="H13" s="13">
        <v>130300</v>
      </c>
      <c r="I13" s="13">
        <v>134500</v>
      </c>
      <c r="J13" s="13">
        <v>138000</v>
      </c>
      <c r="K13" s="39">
        <v>140000</v>
      </c>
      <c r="L13" s="39">
        <v>140000</v>
      </c>
      <c r="M13" s="39">
        <v>140000</v>
      </c>
      <c r="N13" s="39">
        <v>140000</v>
      </c>
      <c r="O13" s="39">
        <v>140000</v>
      </c>
      <c r="P13" s="39">
        <v>140000</v>
      </c>
      <c r="Q13" s="39">
        <v>140000</v>
      </c>
      <c r="R13" s="39">
        <v>140000</v>
      </c>
    </row>
    <row r="14" spans="1:18" ht="46.5" customHeight="1" x14ac:dyDescent="0.25">
      <c r="A14" s="10"/>
      <c r="B14" s="94" t="s">
        <v>65</v>
      </c>
      <c r="C14" s="33" t="s">
        <v>102</v>
      </c>
      <c r="D14" s="14">
        <v>44100</v>
      </c>
      <c r="E14" s="14">
        <v>45100</v>
      </c>
      <c r="F14" s="14">
        <v>46100</v>
      </c>
      <c r="G14" s="14">
        <v>47100</v>
      </c>
      <c r="H14" s="14">
        <v>48100</v>
      </c>
      <c r="I14" s="14">
        <v>34500</v>
      </c>
      <c r="J14" s="14">
        <v>34500</v>
      </c>
      <c r="K14" s="40">
        <v>25000</v>
      </c>
      <c r="L14" s="40">
        <v>25000</v>
      </c>
      <c r="M14" s="40">
        <v>25000</v>
      </c>
      <c r="N14" s="40">
        <v>25000</v>
      </c>
      <c r="O14" s="40">
        <v>25000</v>
      </c>
      <c r="P14" s="40">
        <v>25000</v>
      </c>
      <c r="Q14" s="40">
        <v>25000</v>
      </c>
      <c r="R14" s="40">
        <v>25000</v>
      </c>
    </row>
    <row r="15" spans="1:18" ht="51" customHeight="1" x14ac:dyDescent="0.25">
      <c r="A15" s="74"/>
      <c r="B15" s="94" t="s">
        <v>66</v>
      </c>
      <c r="C15" s="33" t="s">
        <v>102</v>
      </c>
      <c r="D15" s="12">
        <v>72800</v>
      </c>
      <c r="E15" s="12">
        <v>73100</v>
      </c>
      <c r="F15" s="12">
        <v>73400</v>
      </c>
      <c r="G15" s="12">
        <v>73700</v>
      </c>
      <c r="H15" s="12">
        <v>74000</v>
      </c>
      <c r="I15" s="12">
        <v>57800</v>
      </c>
      <c r="J15" s="12">
        <v>57800</v>
      </c>
      <c r="K15" s="41">
        <v>45000</v>
      </c>
      <c r="L15" s="41">
        <v>45000</v>
      </c>
      <c r="M15" s="41">
        <v>45000</v>
      </c>
      <c r="N15" s="41">
        <v>45000</v>
      </c>
      <c r="O15" s="41">
        <v>45000</v>
      </c>
      <c r="P15" s="41">
        <v>45000</v>
      </c>
      <c r="Q15" s="41">
        <v>45000</v>
      </c>
      <c r="R15" s="41">
        <v>45000</v>
      </c>
    </row>
    <row r="16" spans="1:18" ht="114" customHeight="1" x14ac:dyDescent="0.25">
      <c r="A16" s="28" t="s">
        <v>170</v>
      </c>
      <c r="B16" s="94" t="s">
        <v>67</v>
      </c>
      <c r="C16" s="29" t="s">
        <v>102</v>
      </c>
      <c r="D16" s="29">
        <v>46300</v>
      </c>
      <c r="E16" s="29">
        <v>50800</v>
      </c>
      <c r="F16" s="29">
        <v>55300</v>
      </c>
      <c r="G16" s="29">
        <v>59800</v>
      </c>
      <c r="H16" s="29">
        <v>64300</v>
      </c>
      <c r="I16" s="29">
        <v>68800</v>
      </c>
      <c r="J16" s="29">
        <v>75000</v>
      </c>
      <c r="K16" s="29">
        <v>100000</v>
      </c>
      <c r="L16" s="29">
        <v>100000</v>
      </c>
      <c r="M16" s="29">
        <v>100000</v>
      </c>
      <c r="N16" s="29">
        <v>100000</v>
      </c>
      <c r="O16" s="29">
        <v>100000</v>
      </c>
      <c r="P16" s="29">
        <v>100000</v>
      </c>
      <c r="Q16" s="29">
        <v>100000</v>
      </c>
      <c r="R16" s="29">
        <v>100000</v>
      </c>
    </row>
    <row r="17" spans="1:18" s="86" customFormat="1" ht="53.25" customHeight="1" x14ac:dyDescent="0.25">
      <c r="A17" s="106" t="s">
        <v>68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</row>
    <row r="18" spans="1:18" ht="91.5" customHeight="1" x14ac:dyDescent="0.25">
      <c r="A18" s="32" t="s">
        <v>169</v>
      </c>
      <c r="B18" s="94" t="s">
        <v>69</v>
      </c>
      <c r="C18" s="33" t="s">
        <v>102</v>
      </c>
      <c r="D18" s="29">
        <v>12500</v>
      </c>
      <c r="E18" s="29">
        <v>13500</v>
      </c>
      <c r="F18" s="29">
        <v>13800</v>
      </c>
      <c r="G18" s="29">
        <v>15700</v>
      </c>
      <c r="H18" s="29">
        <v>17300</v>
      </c>
      <c r="I18" s="29">
        <v>19000</v>
      </c>
      <c r="J18" s="29">
        <v>20700</v>
      </c>
      <c r="K18" s="42">
        <v>20700</v>
      </c>
      <c r="L18" s="35">
        <v>20700</v>
      </c>
      <c r="M18" s="35">
        <v>20700</v>
      </c>
      <c r="N18" s="35">
        <v>20700</v>
      </c>
      <c r="O18" s="35">
        <v>20700</v>
      </c>
      <c r="P18" s="35">
        <v>20700</v>
      </c>
      <c r="Q18" s="35">
        <v>20700</v>
      </c>
      <c r="R18" s="35">
        <v>20700</v>
      </c>
    </row>
    <row r="19" spans="1:18" ht="90" customHeight="1" x14ac:dyDescent="0.25">
      <c r="A19" s="32" t="s">
        <v>170</v>
      </c>
      <c r="B19" s="94" t="s">
        <v>70</v>
      </c>
      <c r="C19" s="33" t="s">
        <v>102</v>
      </c>
      <c r="D19" s="29">
        <v>40982</v>
      </c>
      <c r="E19" s="29">
        <v>41392</v>
      </c>
      <c r="F19" s="29">
        <v>41806</v>
      </c>
      <c r="G19" s="29">
        <v>42224</v>
      </c>
      <c r="H19" s="29">
        <v>42646</v>
      </c>
      <c r="I19" s="29">
        <v>43072</v>
      </c>
      <c r="J19" s="29">
        <v>43500</v>
      </c>
      <c r="K19" s="42">
        <v>43680</v>
      </c>
      <c r="L19" s="35">
        <v>43700</v>
      </c>
      <c r="M19" s="35">
        <v>43700</v>
      </c>
      <c r="N19" s="35">
        <v>43700</v>
      </c>
      <c r="O19" s="35">
        <v>43700</v>
      </c>
      <c r="P19" s="35">
        <v>43700</v>
      </c>
      <c r="Q19" s="35">
        <v>43700</v>
      </c>
      <c r="R19" s="35">
        <v>43700</v>
      </c>
    </row>
    <row r="20" spans="1:18" s="87" customFormat="1" ht="42.75" customHeight="1" x14ac:dyDescent="0.25">
      <c r="A20" s="113" t="s">
        <v>71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5"/>
    </row>
    <row r="21" spans="1:18" s="15" customFormat="1" ht="220.5" customHeight="1" x14ac:dyDescent="0.25">
      <c r="A21" s="43" t="s">
        <v>169</v>
      </c>
      <c r="B21" s="95" t="s">
        <v>72</v>
      </c>
      <c r="C21" s="44" t="s">
        <v>105</v>
      </c>
      <c r="D21" s="44">
        <v>1</v>
      </c>
      <c r="E21" s="44">
        <v>1</v>
      </c>
      <c r="F21" s="44">
        <v>1</v>
      </c>
      <c r="G21" s="44">
        <v>1</v>
      </c>
      <c r="H21" s="44">
        <v>1</v>
      </c>
      <c r="I21" s="44">
        <v>1</v>
      </c>
      <c r="J21" s="44">
        <v>1</v>
      </c>
      <c r="K21" s="44">
        <v>1</v>
      </c>
      <c r="L21" s="44">
        <v>1</v>
      </c>
      <c r="M21" s="44">
        <v>1</v>
      </c>
      <c r="N21" s="44">
        <v>1</v>
      </c>
      <c r="O21" s="44">
        <v>1</v>
      </c>
      <c r="P21" s="44">
        <v>1</v>
      </c>
      <c r="Q21" s="44">
        <v>1</v>
      </c>
      <c r="R21" s="44">
        <v>1</v>
      </c>
    </row>
    <row r="22" spans="1:18" s="86" customFormat="1" ht="38.25" customHeight="1" x14ac:dyDescent="0.25">
      <c r="A22" s="98" t="s">
        <v>73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100"/>
    </row>
    <row r="23" spans="1:18" s="86" customFormat="1" ht="53.25" customHeight="1" x14ac:dyDescent="0.25">
      <c r="A23" s="106" t="s">
        <v>191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</row>
    <row r="24" spans="1:18" ht="111" customHeight="1" x14ac:dyDescent="0.25">
      <c r="A24" s="88" t="s">
        <v>169</v>
      </c>
      <c r="B24" s="94" t="s">
        <v>74</v>
      </c>
      <c r="C24" s="31" t="s">
        <v>106</v>
      </c>
      <c r="D24" s="31">
        <v>100</v>
      </c>
      <c r="E24" s="31">
        <v>100</v>
      </c>
      <c r="F24" s="31">
        <v>100</v>
      </c>
      <c r="G24" s="31">
        <v>100</v>
      </c>
      <c r="H24" s="31">
        <v>100</v>
      </c>
      <c r="I24" s="31">
        <v>100</v>
      </c>
      <c r="J24" s="31">
        <v>100</v>
      </c>
      <c r="K24" s="42">
        <v>100</v>
      </c>
      <c r="L24" s="42">
        <v>100</v>
      </c>
      <c r="M24" s="42">
        <v>100</v>
      </c>
      <c r="N24" s="42">
        <v>100</v>
      </c>
      <c r="O24" s="42">
        <v>100</v>
      </c>
      <c r="P24" s="42">
        <v>100</v>
      </c>
      <c r="Q24" s="42">
        <v>100</v>
      </c>
      <c r="R24" s="42">
        <v>100</v>
      </c>
    </row>
    <row r="25" spans="1:18" s="16" customFormat="1" ht="25.5" hidden="1" customHeight="1" x14ac:dyDescent="0.25">
      <c r="A25" s="101" t="s">
        <v>75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3"/>
    </row>
    <row r="26" spans="1:18" s="16" customFormat="1" ht="103.5" hidden="1" customHeight="1" x14ac:dyDescent="0.25">
      <c r="A26" s="10"/>
      <c r="B26" s="11" t="s">
        <v>76</v>
      </c>
      <c r="C26" s="27" t="s">
        <v>107</v>
      </c>
      <c r="D26" s="27">
        <v>0.66</v>
      </c>
      <c r="E26" s="27">
        <v>0.1</v>
      </c>
      <c r="F26" s="27">
        <v>0.12</v>
      </c>
      <c r="G26" s="27">
        <v>0.21</v>
      </c>
      <c r="H26" s="27">
        <v>0.37</v>
      </c>
      <c r="I26" s="27">
        <v>0.1</v>
      </c>
      <c r="J26" s="11"/>
      <c r="K26" s="24"/>
      <c r="L26" s="17"/>
      <c r="M26" s="17"/>
      <c r="N26" s="17"/>
      <c r="O26" s="17"/>
      <c r="P26" s="17"/>
      <c r="Q26" s="17"/>
      <c r="R26" s="17"/>
    </row>
    <row r="27" spans="1:18" s="16" customFormat="1" ht="81" hidden="1" customHeight="1" x14ac:dyDescent="0.25">
      <c r="A27" s="10"/>
      <c r="B27" s="11" t="s">
        <v>77</v>
      </c>
      <c r="C27" s="27" t="s">
        <v>107</v>
      </c>
      <c r="D27" s="27">
        <v>0.3</v>
      </c>
      <c r="E27" s="27">
        <v>0.1</v>
      </c>
      <c r="F27" s="27">
        <v>0</v>
      </c>
      <c r="G27" s="27">
        <v>0.21</v>
      </c>
      <c r="H27" s="27">
        <v>0.37</v>
      </c>
      <c r="I27" s="27">
        <v>0.1</v>
      </c>
      <c r="J27" s="11"/>
      <c r="K27" s="24"/>
      <c r="L27" s="17"/>
      <c r="M27" s="17"/>
      <c r="N27" s="17"/>
      <c r="O27" s="17"/>
      <c r="P27" s="17"/>
      <c r="Q27" s="17"/>
      <c r="R27" s="17"/>
    </row>
    <row r="28" spans="1:18" s="16" customFormat="1" ht="102" hidden="1" customHeight="1" x14ac:dyDescent="0.25">
      <c r="A28" s="10"/>
      <c r="B28" s="11" t="s">
        <v>78</v>
      </c>
      <c r="C28" s="27" t="s">
        <v>106</v>
      </c>
      <c r="D28" s="27">
        <v>2.9</v>
      </c>
      <c r="E28" s="27">
        <v>5.9</v>
      </c>
      <c r="F28" s="27">
        <v>12</v>
      </c>
      <c r="G28" s="27">
        <v>14.2</v>
      </c>
      <c r="H28" s="27">
        <v>19.600000000000001</v>
      </c>
      <c r="I28" s="27">
        <v>21.5</v>
      </c>
      <c r="J28" s="11"/>
      <c r="K28" s="24"/>
      <c r="L28" s="17"/>
      <c r="M28" s="17"/>
      <c r="N28" s="17"/>
      <c r="O28" s="17"/>
      <c r="P28" s="17"/>
      <c r="Q28" s="17"/>
      <c r="R28" s="17"/>
    </row>
    <row r="29" spans="1:18" s="16" customFormat="1" ht="216" hidden="1" customHeight="1" x14ac:dyDescent="0.25">
      <c r="A29" s="10"/>
      <c r="B29" s="11" t="s">
        <v>79</v>
      </c>
      <c r="C29" s="27" t="s">
        <v>106</v>
      </c>
      <c r="D29" s="27">
        <v>4.5999999999999996</v>
      </c>
      <c r="E29" s="27">
        <v>9.4</v>
      </c>
      <c r="F29" s="27">
        <v>0</v>
      </c>
      <c r="G29" s="27">
        <v>22.2</v>
      </c>
      <c r="H29" s="27">
        <v>29</v>
      </c>
      <c r="I29" s="27">
        <v>31.4</v>
      </c>
      <c r="J29" s="11"/>
      <c r="K29" s="24"/>
      <c r="L29" s="17"/>
      <c r="M29" s="17"/>
      <c r="N29" s="17"/>
      <c r="O29" s="17"/>
      <c r="P29" s="17"/>
      <c r="Q29" s="17"/>
      <c r="R29" s="17"/>
    </row>
    <row r="30" spans="1:18" hidden="1" x14ac:dyDescent="0.25">
      <c r="A30" s="28"/>
      <c r="B30" s="29"/>
      <c r="C30" s="26"/>
      <c r="D30" s="26"/>
      <c r="E30" s="26"/>
      <c r="F30" s="26"/>
      <c r="G30" s="26"/>
      <c r="H30" s="26"/>
      <c r="I30" s="26"/>
      <c r="J30" s="29"/>
      <c r="K30" s="25"/>
      <c r="L30" s="9"/>
      <c r="M30" s="9"/>
      <c r="N30" s="9"/>
      <c r="O30" s="9"/>
      <c r="P30" s="9"/>
      <c r="Q30" s="9"/>
      <c r="R30" s="9"/>
    </row>
    <row r="31" spans="1:18" hidden="1" x14ac:dyDescent="0.25">
      <c r="A31" s="104" t="s">
        <v>52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5"/>
      <c r="L31" s="9"/>
      <c r="M31" s="9"/>
      <c r="N31" s="9"/>
      <c r="O31" s="9"/>
      <c r="P31" s="9"/>
      <c r="Q31" s="9"/>
      <c r="R31" s="9"/>
    </row>
    <row r="32" spans="1:18" ht="54.75" hidden="1" customHeight="1" x14ac:dyDescent="0.25">
      <c r="A32" s="28" t="s">
        <v>6</v>
      </c>
      <c r="B32" s="29" t="s">
        <v>9</v>
      </c>
      <c r="C32" s="26"/>
      <c r="D32" s="26"/>
      <c r="E32" s="26"/>
      <c r="F32" s="26"/>
      <c r="G32" s="26"/>
      <c r="H32" s="26"/>
      <c r="I32" s="26"/>
      <c r="J32" s="29"/>
      <c r="K32" s="25"/>
      <c r="L32" s="9"/>
      <c r="M32" s="9"/>
      <c r="N32" s="9"/>
      <c r="O32" s="9"/>
      <c r="P32" s="9"/>
      <c r="Q32" s="9"/>
      <c r="R32" s="9"/>
    </row>
    <row r="33" spans="1:18" ht="131.25" hidden="1" x14ac:dyDescent="0.25">
      <c r="A33" s="28" t="s">
        <v>6</v>
      </c>
      <c r="B33" s="29" t="s">
        <v>10</v>
      </c>
      <c r="C33" s="26"/>
      <c r="D33" s="26"/>
      <c r="E33" s="26"/>
      <c r="F33" s="26"/>
      <c r="G33" s="26"/>
      <c r="H33" s="26"/>
      <c r="I33" s="26"/>
      <c r="J33" s="29"/>
      <c r="K33" s="25"/>
      <c r="L33" s="9"/>
      <c r="M33" s="9"/>
      <c r="N33" s="9"/>
      <c r="O33" s="9"/>
      <c r="P33" s="9"/>
      <c r="Q33" s="9"/>
      <c r="R33" s="9"/>
    </row>
    <row r="34" spans="1:18" hidden="1" x14ac:dyDescent="0.25">
      <c r="A34" s="28" t="s">
        <v>6</v>
      </c>
      <c r="B34" s="29" t="s">
        <v>6</v>
      </c>
      <c r="C34" s="26"/>
      <c r="D34" s="26"/>
      <c r="E34" s="26"/>
      <c r="F34" s="26"/>
      <c r="G34" s="26"/>
      <c r="H34" s="26"/>
      <c r="I34" s="26"/>
      <c r="J34" s="29"/>
      <c r="K34" s="25"/>
      <c r="L34" s="9"/>
      <c r="M34" s="9"/>
      <c r="N34" s="9"/>
      <c r="O34" s="9"/>
      <c r="P34" s="9"/>
      <c r="Q34" s="9"/>
      <c r="R34" s="9"/>
    </row>
    <row r="35" spans="1:18" hidden="1" x14ac:dyDescent="0.25">
      <c r="A35" s="18"/>
      <c r="B35" s="9"/>
      <c r="C35" s="9"/>
      <c r="D35" s="9"/>
      <c r="E35" s="9"/>
      <c r="F35" s="9"/>
      <c r="G35" s="9"/>
      <c r="H35" s="9"/>
      <c r="I35" s="9"/>
      <c r="J35" s="9"/>
      <c r="K35" s="19"/>
      <c r="L35" s="9"/>
      <c r="M35" s="9"/>
      <c r="N35" s="9"/>
      <c r="O35" s="9"/>
      <c r="P35" s="9"/>
      <c r="Q35" s="9"/>
      <c r="R35" s="9"/>
    </row>
    <row r="36" spans="1:18" s="86" customFormat="1" ht="55.5" customHeight="1" x14ac:dyDescent="0.25">
      <c r="A36" s="98" t="s">
        <v>159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100"/>
    </row>
    <row r="37" spans="1:18" s="86" customFormat="1" ht="53.25" customHeight="1" x14ac:dyDescent="0.25">
      <c r="A37" s="106" t="s">
        <v>192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</row>
    <row r="38" spans="1:18" ht="64.5" customHeight="1" x14ac:dyDescent="0.25">
      <c r="A38" s="91" t="s">
        <v>169</v>
      </c>
      <c r="B38" s="96" t="s">
        <v>80</v>
      </c>
      <c r="C38" s="76" t="s">
        <v>104</v>
      </c>
      <c r="D38" s="76" t="s">
        <v>103</v>
      </c>
      <c r="E38" s="76">
        <v>45</v>
      </c>
      <c r="F38" s="76">
        <v>50</v>
      </c>
      <c r="G38" s="76">
        <v>52</v>
      </c>
      <c r="H38" s="76">
        <v>126</v>
      </c>
      <c r="I38" s="76">
        <v>45</v>
      </c>
      <c r="J38" s="76">
        <v>120</v>
      </c>
      <c r="K38" s="92">
        <v>65</v>
      </c>
      <c r="L38" s="93">
        <v>65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</row>
    <row r="39" spans="1:18" ht="105" x14ac:dyDescent="0.25">
      <c r="A39" s="28" t="s">
        <v>170</v>
      </c>
      <c r="B39" s="94" t="s">
        <v>81</v>
      </c>
      <c r="C39" s="29" t="s">
        <v>106</v>
      </c>
      <c r="D39" s="29" t="s">
        <v>103</v>
      </c>
      <c r="E39" s="29">
        <v>89</v>
      </c>
      <c r="F39" s="29">
        <v>96</v>
      </c>
      <c r="G39" s="29">
        <v>96</v>
      </c>
      <c r="H39" s="29">
        <v>93</v>
      </c>
      <c r="I39" s="29">
        <v>85</v>
      </c>
      <c r="J39" s="29">
        <v>83</v>
      </c>
      <c r="K39" s="25">
        <v>80</v>
      </c>
      <c r="L39" s="9">
        <v>70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</row>
    <row r="40" spans="1:18" ht="98.25" customHeight="1" x14ac:dyDescent="0.25">
      <c r="A40" s="28" t="s">
        <v>171</v>
      </c>
      <c r="B40" s="94" t="s">
        <v>82</v>
      </c>
      <c r="C40" s="29" t="s">
        <v>105</v>
      </c>
      <c r="D40" s="29" t="s">
        <v>103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</row>
    <row r="41" spans="1:18" ht="111" customHeight="1" x14ac:dyDescent="0.25">
      <c r="A41" s="28" t="s">
        <v>172</v>
      </c>
      <c r="B41" s="94" t="s">
        <v>83</v>
      </c>
      <c r="C41" s="29" t="s">
        <v>106</v>
      </c>
      <c r="D41" s="29"/>
      <c r="E41" s="29">
        <v>65</v>
      </c>
      <c r="F41" s="29">
        <v>65</v>
      </c>
      <c r="G41" s="29">
        <v>120</v>
      </c>
      <c r="H41" s="29">
        <v>100</v>
      </c>
      <c r="I41" s="29">
        <v>100</v>
      </c>
      <c r="J41" s="29">
        <v>100</v>
      </c>
      <c r="K41" s="25">
        <v>100</v>
      </c>
      <c r="L41" s="9">
        <v>100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</row>
    <row r="42" spans="1:18" s="86" customFormat="1" ht="58.5" customHeight="1" x14ac:dyDescent="0.25">
      <c r="A42" s="98" t="s">
        <v>160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100"/>
    </row>
    <row r="43" spans="1:18" ht="26.25" customHeight="1" x14ac:dyDescent="0.25">
      <c r="A43" s="98" t="s">
        <v>161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100"/>
    </row>
    <row r="44" spans="1:18" ht="92.25" customHeight="1" x14ac:dyDescent="0.25">
      <c r="A44" s="28" t="s">
        <v>169</v>
      </c>
      <c r="B44" s="94" t="s">
        <v>84</v>
      </c>
      <c r="C44" s="29" t="s">
        <v>108</v>
      </c>
      <c r="D44" s="29"/>
      <c r="E44" s="29"/>
      <c r="F44" s="29"/>
      <c r="G44" s="29"/>
      <c r="H44" s="29"/>
      <c r="I44" s="29"/>
      <c r="J44" s="29">
        <v>3</v>
      </c>
      <c r="K44" s="25">
        <v>2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</row>
    <row r="45" spans="1:18" ht="52.5" customHeight="1" x14ac:dyDescent="0.25">
      <c r="A45" s="28"/>
      <c r="B45" s="98" t="s">
        <v>163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100"/>
    </row>
    <row r="46" spans="1:18" ht="166.5" customHeight="1" x14ac:dyDescent="0.25">
      <c r="A46" s="28" t="s">
        <v>169</v>
      </c>
      <c r="B46" s="94" t="s">
        <v>157</v>
      </c>
      <c r="C46" s="29" t="s">
        <v>155</v>
      </c>
      <c r="D46" s="29"/>
      <c r="E46" s="29"/>
      <c r="F46" s="29"/>
      <c r="G46" s="29"/>
      <c r="H46" s="29"/>
      <c r="I46" s="29"/>
      <c r="J46" s="29">
        <v>0</v>
      </c>
      <c r="K46" s="25">
        <v>0</v>
      </c>
      <c r="L46" s="35">
        <v>157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</row>
    <row r="47" spans="1:18" x14ac:dyDescent="0.2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20"/>
    </row>
  </sheetData>
  <mergeCells count="21">
    <mergeCell ref="A23:R23"/>
    <mergeCell ref="A37:R37"/>
    <mergeCell ref="A2:K2"/>
    <mergeCell ref="A3:R3"/>
    <mergeCell ref="A1:R1"/>
    <mergeCell ref="A4:R4"/>
    <mergeCell ref="A22:R22"/>
    <mergeCell ref="A11:R11"/>
    <mergeCell ref="D5:R5"/>
    <mergeCell ref="A8:R8"/>
    <mergeCell ref="A17:R17"/>
    <mergeCell ref="A20:R20"/>
    <mergeCell ref="A5:A6"/>
    <mergeCell ref="B5:B6"/>
    <mergeCell ref="C5:C6"/>
    <mergeCell ref="A43:R43"/>
    <mergeCell ref="B45:R45"/>
    <mergeCell ref="A25:R25"/>
    <mergeCell ref="A36:R36"/>
    <mergeCell ref="A42:R42"/>
    <mergeCell ref="A31:K31"/>
  </mergeCells>
  <pageMargins left="0.7" right="0.7" top="0.75" bottom="0.75" header="0.3" footer="0.3"/>
  <pageSetup paperSize="9" scale="45" orientation="landscape" horizontalDpi="180" verticalDpi="180" r:id="rId1"/>
  <rowBreaks count="3" manualBreakCount="3">
    <brk id="16" max="17" man="1"/>
    <brk id="32" max="17" man="1"/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topLeftCell="A10" zoomScale="53" zoomScaleSheetLayoutView="53" workbookViewId="0">
      <selection activeCell="A14" sqref="A14:F14"/>
    </sheetView>
  </sheetViews>
  <sheetFormatPr defaultRowHeight="27.75" x14ac:dyDescent="0.4"/>
  <cols>
    <col min="1" max="1" width="8.5703125" style="78" customWidth="1"/>
    <col min="2" max="2" width="76.85546875" style="78" customWidth="1"/>
    <col min="3" max="3" width="42.85546875" style="78" customWidth="1"/>
    <col min="4" max="4" width="80" style="78" customWidth="1"/>
    <col min="5" max="5" width="56" style="78" customWidth="1"/>
    <col min="6" max="6" width="59.5703125" style="78" customWidth="1"/>
    <col min="7" max="16384" width="9.140625" style="78"/>
  </cols>
  <sheetData>
    <row r="1" spans="1:6" ht="30.75" customHeight="1" x14ac:dyDescent="0.4">
      <c r="A1" s="122" t="s">
        <v>162</v>
      </c>
      <c r="B1" s="122"/>
      <c r="C1" s="122"/>
      <c r="D1" s="122"/>
      <c r="E1" s="122"/>
      <c r="F1" s="122"/>
    </row>
    <row r="2" spans="1:6" ht="23.25" customHeight="1" x14ac:dyDescent="0.4">
      <c r="A2" s="123" t="s">
        <v>11</v>
      </c>
      <c r="B2" s="123"/>
      <c r="C2" s="123"/>
      <c r="D2" s="123"/>
      <c r="E2" s="123"/>
      <c r="F2" s="123"/>
    </row>
    <row r="3" spans="1:6" ht="54" customHeight="1" x14ac:dyDescent="0.4">
      <c r="A3" s="123" t="s">
        <v>189</v>
      </c>
      <c r="B3" s="123"/>
      <c r="C3" s="123"/>
      <c r="D3" s="123"/>
      <c r="E3" s="123"/>
      <c r="F3" s="123"/>
    </row>
    <row r="4" spans="1:6" ht="6.75" customHeight="1" x14ac:dyDescent="0.4">
      <c r="A4" s="124"/>
      <c r="B4" s="124"/>
      <c r="C4" s="124"/>
      <c r="D4" s="124"/>
      <c r="E4" s="124"/>
      <c r="F4" s="124"/>
    </row>
    <row r="5" spans="1:6" s="80" customFormat="1" ht="136.5" customHeight="1" x14ac:dyDescent="0.25">
      <c r="A5" s="79" t="s">
        <v>13</v>
      </c>
      <c r="B5" s="79" t="s">
        <v>14</v>
      </c>
      <c r="C5" s="79" t="s">
        <v>15</v>
      </c>
      <c r="D5" s="79" t="s">
        <v>16</v>
      </c>
      <c r="E5" s="79" t="s">
        <v>17</v>
      </c>
      <c r="F5" s="79" t="s">
        <v>18</v>
      </c>
    </row>
    <row r="6" spans="1:6" x14ac:dyDescent="0.4">
      <c r="A6" s="81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</row>
    <row r="7" spans="1:6" ht="39" customHeight="1" x14ac:dyDescent="0.4">
      <c r="A7" s="121" t="s">
        <v>60</v>
      </c>
      <c r="B7" s="121"/>
      <c r="C7" s="121"/>
      <c r="D7" s="121"/>
      <c r="E7" s="121"/>
      <c r="F7" s="121"/>
    </row>
    <row r="8" spans="1:6" ht="235.5" customHeight="1" x14ac:dyDescent="0.4">
      <c r="A8" s="79">
        <v>1</v>
      </c>
      <c r="B8" s="85" t="s">
        <v>61</v>
      </c>
      <c r="C8" s="79" t="s">
        <v>106</v>
      </c>
      <c r="D8" s="82" t="s">
        <v>196</v>
      </c>
      <c r="E8" s="83" t="s">
        <v>110</v>
      </c>
      <c r="F8" s="83" t="s">
        <v>109</v>
      </c>
    </row>
    <row r="9" spans="1:6" ht="258" customHeight="1" x14ac:dyDescent="0.4">
      <c r="A9" s="79">
        <v>2</v>
      </c>
      <c r="B9" s="85" t="s">
        <v>154</v>
      </c>
      <c r="C9" s="79" t="s">
        <v>101</v>
      </c>
      <c r="D9" s="82" t="s">
        <v>197</v>
      </c>
      <c r="E9" s="83" t="s">
        <v>110</v>
      </c>
      <c r="F9" s="83" t="s">
        <v>109</v>
      </c>
    </row>
    <row r="10" spans="1:6" ht="42" customHeight="1" x14ac:dyDescent="0.4">
      <c r="A10" s="121" t="s">
        <v>73</v>
      </c>
      <c r="B10" s="121"/>
      <c r="C10" s="121"/>
      <c r="D10" s="121"/>
      <c r="E10" s="121"/>
      <c r="F10" s="121"/>
    </row>
    <row r="11" spans="1:6" ht="42" customHeight="1" x14ac:dyDescent="0.4">
      <c r="A11" s="118" t="s">
        <v>201</v>
      </c>
      <c r="B11" s="119"/>
      <c r="C11" s="119"/>
      <c r="D11" s="119"/>
      <c r="E11" s="119"/>
      <c r="F11" s="120"/>
    </row>
    <row r="12" spans="1:6" ht="146.25" customHeight="1" x14ac:dyDescent="0.4">
      <c r="A12" s="79">
        <v>1</v>
      </c>
      <c r="B12" s="85" t="s">
        <v>74</v>
      </c>
      <c r="C12" s="79" t="s">
        <v>106</v>
      </c>
      <c r="D12" s="83" t="s">
        <v>167</v>
      </c>
      <c r="E12" s="84" t="s">
        <v>166</v>
      </c>
      <c r="F12" s="83" t="s">
        <v>168</v>
      </c>
    </row>
    <row r="13" spans="1:6" ht="36" customHeight="1" x14ac:dyDescent="0.4">
      <c r="A13" s="121" t="s">
        <v>164</v>
      </c>
      <c r="B13" s="121"/>
      <c r="C13" s="121"/>
      <c r="D13" s="121"/>
      <c r="E13" s="121"/>
      <c r="F13" s="121"/>
    </row>
    <row r="14" spans="1:6" ht="36" customHeight="1" x14ac:dyDescent="0.4">
      <c r="A14" s="118" t="s">
        <v>202</v>
      </c>
      <c r="B14" s="119"/>
      <c r="C14" s="119"/>
      <c r="D14" s="119"/>
      <c r="E14" s="119"/>
      <c r="F14" s="120"/>
    </row>
    <row r="15" spans="1:6" ht="140.25" customHeight="1" x14ac:dyDescent="0.4">
      <c r="A15" s="81">
        <v>1</v>
      </c>
      <c r="B15" s="85" t="s">
        <v>81</v>
      </c>
      <c r="C15" s="79" t="s">
        <v>106</v>
      </c>
      <c r="D15" s="83" t="s">
        <v>198</v>
      </c>
      <c r="E15" s="81" t="s">
        <v>173</v>
      </c>
      <c r="F15" s="81" t="s">
        <v>109</v>
      </c>
    </row>
    <row r="16" spans="1:6" ht="114" customHeight="1" x14ac:dyDescent="0.4">
      <c r="A16" s="81">
        <v>2</v>
      </c>
      <c r="B16" s="85" t="s">
        <v>83</v>
      </c>
      <c r="C16" s="79" t="s">
        <v>106</v>
      </c>
      <c r="D16" s="83" t="s">
        <v>199</v>
      </c>
      <c r="E16" s="81" t="s">
        <v>173</v>
      </c>
      <c r="F16" s="81" t="s">
        <v>109</v>
      </c>
    </row>
  </sheetData>
  <mergeCells count="9">
    <mergeCell ref="A14:F14"/>
    <mergeCell ref="A10:F10"/>
    <mergeCell ref="A13:F13"/>
    <mergeCell ref="A1:F1"/>
    <mergeCell ref="A2:F2"/>
    <mergeCell ref="A3:F3"/>
    <mergeCell ref="A4:F4"/>
    <mergeCell ref="A7:F7"/>
    <mergeCell ref="A11:F11"/>
  </mergeCells>
  <pageMargins left="0.7" right="0.7" top="0.75" bottom="0.75" header="0.3" footer="0.3"/>
  <pageSetup paperSize="9" scale="36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view="pageBreakPreview" zoomScale="55" zoomScaleSheetLayoutView="55" workbookViewId="0">
      <selection activeCell="L12" sqref="L12"/>
    </sheetView>
  </sheetViews>
  <sheetFormatPr defaultRowHeight="26.25" x14ac:dyDescent="0.4"/>
  <cols>
    <col min="1" max="1" width="34.42578125" style="5" customWidth="1"/>
    <col min="2" max="2" width="43.85546875" style="5" customWidth="1"/>
    <col min="3" max="3" width="40.7109375" style="5" customWidth="1"/>
    <col min="4" max="4" width="18.42578125" style="5" customWidth="1"/>
    <col min="5" max="5" width="15.140625" style="5" customWidth="1"/>
    <col min="6" max="6" width="14.85546875" style="5" customWidth="1"/>
    <col min="7" max="7" width="15.85546875" style="5" customWidth="1"/>
    <col min="8" max="8" width="13.28515625" style="5" customWidth="1"/>
    <col min="9" max="16384" width="9.140625" style="5"/>
  </cols>
  <sheetData>
    <row r="1" spans="1:8" ht="29.25" customHeight="1" x14ac:dyDescent="0.4">
      <c r="A1" s="135" t="s">
        <v>174</v>
      </c>
      <c r="B1" s="135"/>
      <c r="C1" s="135"/>
      <c r="D1" s="135"/>
      <c r="E1" s="135"/>
      <c r="F1" s="135"/>
      <c r="G1" s="135"/>
      <c r="H1" s="135"/>
    </row>
    <row r="2" spans="1:8" ht="37.5" customHeight="1" x14ac:dyDescent="0.4">
      <c r="A2" s="136" t="s">
        <v>56</v>
      </c>
      <c r="B2" s="136"/>
      <c r="C2" s="136"/>
      <c r="D2" s="136"/>
      <c r="E2" s="136"/>
      <c r="F2" s="136"/>
      <c r="G2" s="136"/>
      <c r="H2" s="136"/>
    </row>
    <row r="3" spans="1:8" ht="52.5" customHeight="1" x14ac:dyDescent="0.4">
      <c r="A3" s="136" t="s">
        <v>189</v>
      </c>
      <c r="B3" s="136"/>
      <c r="C3" s="136"/>
      <c r="D3" s="136"/>
      <c r="E3" s="136"/>
      <c r="F3" s="136"/>
      <c r="G3" s="136"/>
      <c r="H3" s="136"/>
    </row>
    <row r="4" spans="1:8" ht="11.25" customHeight="1" x14ac:dyDescent="0.4">
      <c r="A4" s="137"/>
      <c r="B4" s="137"/>
      <c r="C4" s="137"/>
      <c r="D4" s="137"/>
      <c r="E4" s="137"/>
      <c r="F4" s="137"/>
      <c r="G4" s="137"/>
      <c r="H4" s="137"/>
    </row>
    <row r="5" spans="1:8" x14ac:dyDescent="0.4">
      <c r="A5" s="138" t="s">
        <v>111</v>
      </c>
      <c r="B5" s="138"/>
      <c r="C5" s="138"/>
      <c r="D5" s="138"/>
      <c r="E5" s="138"/>
      <c r="F5" s="138"/>
      <c r="G5" s="138"/>
      <c r="H5" s="138"/>
    </row>
    <row r="6" spans="1:8" s="7" customFormat="1" ht="30.75" customHeight="1" x14ac:dyDescent="0.25">
      <c r="A6" s="117" t="s">
        <v>21</v>
      </c>
      <c r="B6" s="117" t="s">
        <v>57</v>
      </c>
      <c r="C6" s="129" t="s">
        <v>58</v>
      </c>
      <c r="D6" s="117" t="s">
        <v>22</v>
      </c>
      <c r="E6" s="117" t="s">
        <v>23</v>
      </c>
      <c r="F6" s="117"/>
      <c r="G6" s="117"/>
      <c r="H6" s="117"/>
    </row>
    <row r="7" spans="1:8" s="7" customFormat="1" ht="143.25" customHeight="1" x14ac:dyDescent="0.25">
      <c r="A7" s="117"/>
      <c r="B7" s="117"/>
      <c r="C7" s="131"/>
      <c r="D7" s="117"/>
      <c r="E7" s="33" t="s">
        <v>24</v>
      </c>
      <c r="F7" s="33" t="s">
        <v>25</v>
      </c>
      <c r="G7" s="33" t="s">
        <v>26</v>
      </c>
      <c r="H7" s="33" t="s">
        <v>27</v>
      </c>
    </row>
    <row r="8" spans="1:8" x14ac:dyDescent="0.4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5">
        <v>6</v>
      </c>
      <c r="G8" s="45">
        <v>7</v>
      </c>
      <c r="H8" s="45">
        <v>8</v>
      </c>
    </row>
    <row r="9" spans="1:8" x14ac:dyDescent="0.4">
      <c r="A9" s="125" t="s">
        <v>5</v>
      </c>
      <c r="B9" s="104" t="s">
        <v>112</v>
      </c>
      <c r="C9" s="46" t="s">
        <v>22</v>
      </c>
      <c r="D9" s="47">
        <v>10996</v>
      </c>
      <c r="E9" s="46"/>
      <c r="F9" s="45">
        <f>F27</f>
        <v>626.29999999999995</v>
      </c>
      <c r="G9" s="47">
        <v>10369.700000000001</v>
      </c>
      <c r="H9" s="46"/>
    </row>
    <row r="10" spans="1:8" x14ac:dyDescent="0.4">
      <c r="A10" s="125"/>
      <c r="B10" s="104"/>
      <c r="C10" s="46" t="s">
        <v>28</v>
      </c>
      <c r="D10" s="46"/>
      <c r="E10" s="46"/>
      <c r="F10" s="46"/>
      <c r="G10" s="46"/>
      <c r="H10" s="46"/>
    </row>
    <row r="11" spans="1:8" ht="83.25" customHeight="1" x14ac:dyDescent="0.4">
      <c r="A11" s="125"/>
      <c r="B11" s="104"/>
      <c r="C11" s="46" t="s">
        <v>153</v>
      </c>
      <c r="D11" s="47">
        <f>D9</f>
        <v>10996</v>
      </c>
      <c r="E11" s="46"/>
      <c r="F11" s="45">
        <f>F9</f>
        <v>626.29999999999995</v>
      </c>
      <c r="G11" s="47">
        <f>G9</f>
        <v>10369.700000000001</v>
      </c>
      <c r="H11" s="46"/>
    </row>
    <row r="12" spans="1:8" x14ac:dyDescent="0.4">
      <c r="A12" s="125" t="s">
        <v>19</v>
      </c>
      <c r="B12" s="104" t="s">
        <v>152</v>
      </c>
      <c r="C12" s="46" t="s">
        <v>22</v>
      </c>
      <c r="D12" s="46"/>
      <c r="E12" s="46"/>
      <c r="F12" s="46"/>
      <c r="G12" s="46"/>
      <c r="H12" s="46"/>
    </row>
    <row r="13" spans="1:8" ht="33.75" customHeight="1" x14ac:dyDescent="0.4">
      <c r="A13" s="125"/>
      <c r="B13" s="104"/>
      <c r="C13" s="46" t="s">
        <v>28</v>
      </c>
      <c r="D13" s="46"/>
      <c r="E13" s="46"/>
      <c r="F13" s="46"/>
      <c r="G13" s="46"/>
      <c r="H13" s="46"/>
    </row>
    <row r="14" spans="1:8" ht="78.75" customHeight="1" x14ac:dyDescent="0.4">
      <c r="A14" s="125"/>
      <c r="B14" s="104"/>
      <c r="C14" s="46" t="s">
        <v>109</v>
      </c>
      <c r="D14" s="46"/>
      <c r="E14" s="46"/>
      <c r="F14" s="46"/>
      <c r="G14" s="46"/>
      <c r="H14" s="46"/>
    </row>
    <row r="15" spans="1:8" x14ac:dyDescent="0.4">
      <c r="A15" s="125" t="s">
        <v>20</v>
      </c>
      <c r="B15" s="104" t="s">
        <v>145</v>
      </c>
      <c r="C15" s="46" t="s">
        <v>22</v>
      </c>
      <c r="D15" s="46"/>
      <c r="E15" s="46"/>
      <c r="F15" s="46"/>
      <c r="G15" s="46"/>
      <c r="H15" s="46"/>
    </row>
    <row r="16" spans="1:8" ht="37.5" customHeight="1" x14ac:dyDescent="0.4">
      <c r="A16" s="125"/>
      <c r="B16" s="104"/>
      <c r="C16" s="46" t="s">
        <v>28</v>
      </c>
      <c r="D16" s="46"/>
      <c r="E16" s="46"/>
      <c r="F16" s="46"/>
      <c r="G16" s="46"/>
      <c r="H16" s="46"/>
    </row>
    <row r="17" spans="1:8" ht="80.25" customHeight="1" x14ac:dyDescent="0.4">
      <c r="A17" s="125"/>
      <c r="B17" s="104"/>
      <c r="C17" s="46" t="s">
        <v>109</v>
      </c>
      <c r="D17" s="46"/>
      <c r="E17" s="46"/>
      <c r="F17" s="46"/>
      <c r="G17" s="46"/>
      <c r="H17" s="46"/>
    </row>
    <row r="18" spans="1:8" x14ac:dyDescent="0.4">
      <c r="A18" s="125" t="s">
        <v>137</v>
      </c>
      <c r="B18" s="104" t="s">
        <v>147</v>
      </c>
      <c r="C18" s="46" t="s">
        <v>22</v>
      </c>
      <c r="D18" s="46"/>
      <c r="E18" s="46"/>
      <c r="F18" s="46"/>
      <c r="G18" s="46"/>
      <c r="H18" s="46"/>
    </row>
    <row r="19" spans="1:8" ht="36" customHeight="1" x14ac:dyDescent="0.4">
      <c r="A19" s="125"/>
      <c r="B19" s="104"/>
      <c r="C19" s="46" t="s">
        <v>28</v>
      </c>
      <c r="D19" s="46"/>
      <c r="E19" s="46"/>
      <c r="F19" s="46"/>
      <c r="G19" s="46"/>
      <c r="H19" s="46"/>
    </row>
    <row r="20" spans="1:8" ht="87" customHeight="1" x14ac:dyDescent="0.4">
      <c r="A20" s="125"/>
      <c r="B20" s="104"/>
      <c r="C20" s="46" t="s">
        <v>109</v>
      </c>
      <c r="D20" s="46"/>
      <c r="E20" s="46"/>
      <c r="F20" s="46"/>
      <c r="G20" s="46"/>
      <c r="H20" s="46"/>
    </row>
    <row r="21" spans="1:8" x14ac:dyDescent="0.4">
      <c r="A21" s="125" t="s">
        <v>7</v>
      </c>
      <c r="B21" s="104" t="s">
        <v>113</v>
      </c>
      <c r="C21" s="46" t="s">
        <v>22</v>
      </c>
      <c r="D21" s="46">
        <f>D9</f>
        <v>10996</v>
      </c>
      <c r="E21" s="46"/>
      <c r="F21" s="46"/>
      <c r="G21" s="46">
        <f>D21</f>
        <v>10996</v>
      </c>
      <c r="H21" s="46"/>
    </row>
    <row r="22" spans="1:8" ht="34.5" customHeight="1" x14ac:dyDescent="0.4">
      <c r="A22" s="125"/>
      <c r="B22" s="104"/>
      <c r="C22" s="46" t="s">
        <v>28</v>
      </c>
      <c r="D22" s="46"/>
      <c r="E22" s="46"/>
      <c r="F22" s="46"/>
      <c r="G22" s="46"/>
      <c r="H22" s="46"/>
    </row>
    <row r="23" spans="1:8" ht="84.75" customHeight="1" x14ac:dyDescent="0.4">
      <c r="A23" s="125"/>
      <c r="B23" s="104"/>
      <c r="C23" s="46" t="s">
        <v>153</v>
      </c>
      <c r="D23" s="46">
        <f>D21</f>
        <v>10996</v>
      </c>
      <c r="E23" s="46"/>
      <c r="F23" s="46"/>
      <c r="G23" s="46">
        <f>G21</f>
        <v>10996</v>
      </c>
      <c r="H23" s="46"/>
    </row>
    <row r="24" spans="1:8" x14ac:dyDescent="0.4">
      <c r="A24" s="126" t="s">
        <v>53</v>
      </c>
      <c r="B24" s="125" t="s">
        <v>114</v>
      </c>
      <c r="C24" s="46" t="s">
        <v>22</v>
      </c>
      <c r="D24" s="46">
        <f>D21</f>
        <v>10996</v>
      </c>
      <c r="E24" s="46"/>
      <c r="F24" s="46"/>
      <c r="G24" s="46">
        <f>D24</f>
        <v>10996</v>
      </c>
      <c r="H24" s="46"/>
    </row>
    <row r="25" spans="1:8" ht="30.75" customHeight="1" x14ac:dyDescent="0.4">
      <c r="A25" s="127"/>
      <c r="B25" s="125"/>
      <c r="C25" s="46" t="s">
        <v>28</v>
      </c>
      <c r="D25" s="46"/>
      <c r="E25" s="46"/>
      <c r="F25" s="46"/>
      <c r="G25" s="46"/>
      <c r="H25" s="46"/>
    </row>
    <row r="26" spans="1:8" ht="83.25" customHeight="1" x14ac:dyDescent="0.4">
      <c r="A26" s="128"/>
      <c r="B26" s="125"/>
      <c r="C26" s="46" t="s">
        <v>153</v>
      </c>
      <c r="D26" s="46">
        <f>D24</f>
        <v>10996</v>
      </c>
      <c r="E26" s="46"/>
      <c r="F26" s="46"/>
      <c r="G26" s="46">
        <f>G24</f>
        <v>10996</v>
      </c>
      <c r="H26" s="46"/>
    </row>
    <row r="27" spans="1:8" x14ac:dyDescent="0.4">
      <c r="A27" s="125" t="s">
        <v>8</v>
      </c>
      <c r="B27" s="125" t="s">
        <v>175</v>
      </c>
      <c r="C27" s="46" t="s">
        <v>22</v>
      </c>
      <c r="D27" s="46">
        <v>626.29999999999995</v>
      </c>
      <c r="E27" s="46"/>
      <c r="F27" s="46">
        <v>626.29999999999995</v>
      </c>
      <c r="G27" s="46"/>
      <c r="H27" s="46"/>
    </row>
    <row r="28" spans="1:8" ht="32.25" customHeight="1" x14ac:dyDescent="0.4">
      <c r="A28" s="125"/>
      <c r="B28" s="125"/>
      <c r="C28" s="46" t="s">
        <v>28</v>
      </c>
      <c r="D28" s="46"/>
      <c r="E28" s="46"/>
      <c r="F28" s="46"/>
      <c r="G28" s="46"/>
      <c r="H28" s="46"/>
    </row>
    <row r="29" spans="1:8" ht="123" customHeight="1" x14ac:dyDescent="0.4">
      <c r="A29" s="125"/>
      <c r="B29" s="125"/>
      <c r="C29" s="46" t="s">
        <v>109</v>
      </c>
      <c r="D29" s="46"/>
      <c r="E29" s="46"/>
      <c r="F29" s="46"/>
      <c r="G29" s="46"/>
      <c r="H29" s="46"/>
    </row>
    <row r="30" spans="1:8" ht="26.25" customHeight="1" x14ac:dyDescent="0.4">
      <c r="A30" s="126" t="s">
        <v>52</v>
      </c>
      <c r="B30" s="129" t="s">
        <v>118</v>
      </c>
      <c r="C30" s="125" t="s">
        <v>22</v>
      </c>
      <c r="D30" s="46">
        <f>D27</f>
        <v>626.29999999999995</v>
      </c>
      <c r="E30" s="46"/>
      <c r="F30" s="46">
        <f>F27</f>
        <v>626.29999999999995</v>
      </c>
      <c r="G30" s="46"/>
      <c r="H30" s="46"/>
    </row>
    <row r="31" spans="1:8" ht="30" customHeight="1" x14ac:dyDescent="0.4">
      <c r="A31" s="127"/>
      <c r="B31" s="130"/>
      <c r="C31" s="125"/>
      <c r="D31" s="46"/>
      <c r="E31" s="46"/>
      <c r="F31" s="46"/>
      <c r="G31" s="46"/>
      <c r="H31" s="46"/>
    </row>
    <row r="32" spans="1:8" ht="27.75" customHeight="1" x14ac:dyDescent="0.4">
      <c r="A32" s="127"/>
      <c r="B32" s="130"/>
      <c r="C32" s="46" t="s">
        <v>28</v>
      </c>
      <c r="D32" s="46"/>
      <c r="E32" s="46"/>
      <c r="F32" s="46"/>
      <c r="G32" s="46"/>
      <c r="H32" s="46"/>
    </row>
    <row r="33" spans="1:8" ht="82.5" customHeight="1" x14ac:dyDescent="0.4">
      <c r="A33" s="128"/>
      <c r="B33" s="50"/>
      <c r="C33" s="46" t="s">
        <v>109</v>
      </c>
      <c r="D33" s="33">
        <f>D30</f>
        <v>626.29999999999995</v>
      </c>
      <c r="E33" s="33"/>
      <c r="F33" s="33">
        <f>F30</f>
        <v>626.29999999999995</v>
      </c>
      <c r="G33" s="33"/>
      <c r="H33" s="33"/>
    </row>
    <row r="34" spans="1:8" x14ac:dyDescent="0.4">
      <c r="A34" s="125" t="s">
        <v>115</v>
      </c>
      <c r="B34" s="104" t="s">
        <v>176</v>
      </c>
      <c r="C34" s="46" t="s">
        <v>22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</row>
    <row r="35" spans="1:8" ht="30.75" customHeight="1" x14ac:dyDescent="0.4">
      <c r="A35" s="125"/>
      <c r="B35" s="104"/>
      <c r="C35" s="46" t="s">
        <v>28</v>
      </c>
      <c r="D35" s="45"/>
      <c r="E35" s="45"/>
      <c r="F35" s="45"/>
      <c r="G35" s="45"/>
      <c r="H35" s="45"/>
    </row>
    <row r="36" spans="1:8" ht="160.5" customHeight="1" x14ac:dyDescent="0.4">
      <c r="A36" s="125"/>
      <c r="B36" s="104"/>
      <c r="C36" s="46" t="s">
        <v>165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</row>
    <row r="37" spans="1:8" ht="42.75" customHeight="1" x14ac:dyDescent="0.4">
      <c r="A37" s="126" t="s">
        <v>116</v>
      </c>
      <c r="B37" s="129" t="s">
        <v>177</v>
      </c>
      <c r="C37" s="49" t="s">
        <v>22</v>
      </c>
      <c r="D37" s="36">
        <f>D34</f>
        <v>0</v>
      </c>
      <c r="E37" s="36">
        <f t="shared" ref="E37:H37" si="0">E34</f>
        <v>0</v>
      </c>
      <c r="F37" s="36">
        <f t="shared" si="0"/>
        <v>0</v>
      </c>
      <c r="G37" s="36">
        <f t="shared" si="0"/>
        <v>0</v>
      </c>
      <c r="H37" s="36">
        <f t="shared" si="0"/>
        <v>0</v>
      </c>
    </row>
    <row r="38" spans="1:8" ht="32.25" customHeight="1" x14ac:dyDescent="0.4">
      <c r="A38" s="127"/>
      <c r="B38" s="130"/>
      <c r="C38" s="46" t="s">
        <v>28</v>
      </c>
      <c r="D38" s="46"/>
      <c r="E38" s="46"/>
      <c r="F38" s="46"/>
      <c r="G38" s="46"/>
      <c r="H38" s="46"/>
    </row>
    <row r="39" spans="1:8" ht="160.5" customHeight="1" x14ac:dyDescent="0.4">
      <c r="A39" s="128"/>
      <c r="B39" s="131"/>
      <c r="C39" s="46" t="s">
        <v>165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</row>
    <row r="40" spans="1:8" ht="26.25" customHeight="1" x14ac:dyDescent="0.4">
      <c r="A40" s="132" t="s">
        <v>117</v>
      </c>
      <c r="B40" s="129" t="s">
        <v>119</v>
      </c>
      <c r="C40" s="46" t="s">
        <v>22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</row>
    <row r="41" spans="1:8" ht="33" customHeight="1" x14ac:dyDescent="0.4">
      <c r="A41" s="133"/>
      <c r="B41" s="130"/>
      <c r="C41" s="46" t="s">
        <v>28</v>
      </c>
      <c r="D41" s="33"/>
      <c r="E41" s="33"/>
      <c r="F41" s="33"/>
      <c r="G41" s="33"/>
      <c r="H41" s="33"/>
    </row>
    <row r="42" spans="1:8" ht="243" customHeight="1" x14ac:dyDescent="0.4">
      <c r="A42" s="134"/>
      <c r="B42" s="131"/>
      <c r="C42" s="33" t="s">
        <v>178</v>
      </c>
      <c r="D42" s="33">
        <v>0</v>
      </c>
      <c r="E42" s="33">
        <v>0</v>
      </c>
      <c r="F42" s="33">
        <v>0</v>
      </c>
      <c r="G42" s="33">
        <v>0</v>
      </c>
      <c r="H42" s="33"/>
    </row>
  </sheetData>
  <mergeCells count="33">
    <mergeCell ref="A21:A23"/>
    <mergeCell ref="B21:B23"/>
    <mergeCell ref="B24:B26"/>
    <mergeCell ref="A24:A26"/>
    <mergeCell ref="A18:A20"/>
    <mergeCell ref="B18:B20"/>
    <mergeCell ref="A9:A11"/>
    <mergeCell ref="B9:B11"/>
    <mergeCell ref="A12:A14"/>
    <mergeCell ref="B12:B14"/>
    <mergeCell ref="A15:A17"/>
    <mergeCell ref="B15:B17"/>
    <mergeCell ref="E6:H6"/>
    <mergeCell ref="C6:C7"/>
    <mergeCell ref="A6:A7"/>
    <mergeCell ref="B6:B7"/>
    <mergeCell ref="D6:D7"/>
    <mergeCell ref="A1:H1"/>
    <mergeCell ref="A2:H2"/>
    <mergeCell ref="A3:H3"/>
    <mergeCell ref="A4:H4"/>
    <mergeCell ref="A5:H5"/>
    <mergeCell ref="A40:A42"/>
    <mergeCell ref="A34:A36"/>
    <mergeCell ref="B34:B36"/>
    <mergeCell ref="B40:B42"/>
    <mergeCell ref="C30:C31"/>
    <mergeCell ref="A27:A29"/>
    <mergeCell ref="B27:B29"/>
    <mergeCell ref="A30:A33"/>
    <mergeCell ref="B30:B32"/>
    <mergeCell ref="A37:A39"/>
    <mergeCell ref="B37:B39"/>
  </mergeCells>
  <pageMargins left="0.7" right="0.7" top="0.75" bottom="0.75" header="0.3" footer="0.3"/>
  <pageSetup paperSize="9" scale="54" orientation="landscape" horizontalDpi="180" verticalDpi="180" r:id="rId1"/>
  <rowBreaks count="2" manualBreakCount="2">
    <brk id="20" max="7" man="1"/>
    <brk id="3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view="pageBreakPreview" topLeftCell="A10" zoomScale="60" workbookViewId="0">
      <selection activeCell="A4" sqref="A4:R4"/>
    </sheetView>
  </sheetViews>
  <sheetFormatPr defaultRowHeight="26.25" x14ac:dyDescent="0.4"/>
  <cols>
    <col min="1" max="1" width="22.7109375" style="5" customWidth="1"/>
    <col min="2" max="2" width="38.140625" style="5" customWidth="1"/>
    <col min="3" max="3" width="27.5703125" style="5" customWidth="1"/>
    <col min="4" max="10" width="12" style="5" hidden="1" customWidth="1"/>
    <col min="11" max="11" width="18.7109375" style="5" customWidth="1"/>
    <col min="12" max="12" width="18.5703125" style="5" customWidth="1"/>
    <col min="13" max="13" width="18.140625" style="5" customWidth="1"/>
    <col min="14" max="16" width="17.5703125" style="5" customWidth="1"/>
    <col min="17" max="17" width="18" style="5" customWidth="1"/>
    <col min="18" max="18" width="15.42578125" style="5" customWidth="1"/>
    <col min="19" max="19" width="15.7109375" style="5" customWidth="1"/>
    <col min="20" max="20" width="16.7109375" style="5" customWidth="1"/>
    <col min="21" max="21" width="9.140625" style="5"/>
    <col min="22" max="22" width="14.7109375" style="5" bestFit="1" customWidth="1"/>
    <col min="23" max="16384" width="9.140625" style="5"/>
  </cols>
  <sheetData>
    <row r="1" spans="1:20" ht="25.5" customHeight="1" x14ac:dyDescent="0.4">
      <c r="A1" s="135" t="s">
        <v>179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</row>
    <row r="2" spans="1:20" ht="24.75" customHeight="1" x14ac:dyDescent="0.4">
      <c r="A2" s="136" t="s">
        <v>30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</row>
    <row r="3" spans="1:20" ht="23.25" customHeight="1" x14ac:dyDescent="0.4">
      <c r="A3" s="136" t="s">
        <v>59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</row>
    <row r="4" spans="1:20" ht="45.75" customHeight="1" x14ac:dyDescent="0.4">
      <c r="A4" s="136" t="s">
        <v>193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</row>
    <row r="5" spans="1:20" ht="9" customHeight="1" x14ac:dyDescent="0.4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52"/>
      <c r="M5" s="52"/>
      <c r="N5" s="52"/>
      <c r="O5" s="52"/>
      <c r="P5" s="52"/>
      <c r="Q5" s="52"/>
      <c r="R5" s="52"/>
    </row>
    <row r="6" spans="1:20" s="7" customFormat="1" ht="58.5" customHeight="1" x14ac:dyDescent="0.25">
      <c r="A6" s="144" t="s">
        <v>21</v>
      </c>
      <c r="B6" s="144" t="s">
        <v>31</v>
      </c>
      <c r="C6" s="144" t="s">
        <v>32</v>
      </c>
      <c r="D6" s="110" t="s">
        <v>33</v>
      </c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2"/>
    </row>
    <row r="7" spans="1:20" s="7" customFormat="1" ht="107.25" customHeight="1" x14ac:dyDescent="0.25">
      <c r="A7" s="144"/>
      <c r="B7" s="144"/>
      <c r="C7" s="144"/>
      <c r="D7" s="33" t="s">
        <v>120</v>
      </c>
      <c r="E7" s="33" t="s">
        <v>121</v>
      </c>
      <c r="F7" s="33" t="s">
        <v>122</v>
      </c>
      <c r="G7" s="33" t="s">
        <v>123</v>
      </c>
      <c r="H7" s="33" t="s">
        <v>124</v>
      </c>
      <c r="I7" s="33" t="s">
        <v>125</v>
      </c>
      <c r="J7" s="33" t="s">
        <v>126</v>
      </c>
      <c r="K7" s="30" t="s">
        <v>127</v>
      </c>
      <c r="L7" s="35" t="s">
        <v>128</v>
      </c>
      <c r="M7" s="35" t="s">
        <v>129</v>
      </c>
      <c r="N7" s="35" t="s">
        <v>130</v>
      </c>
      <c r="O7" s="35" t="s">
        <v>131</v>
      </c>
      <c r="P7" s="35" t="s">
        <v>132</v>
      </c>
      <c r="Q7" s="35" t="s">
        <v>133</v>
      </c>
      <c r="R7" s="35" t="s">
        <v>134</v>
      </c>
    </row>
    <row r="8" spans="1:20" x14ac:dyDescent="0.4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6"/>
      <c r="L8" s="4"/>
      <c r="M8" s="4"/>
      <c r="N8" s="4"/>
      <c r="O8" s="4"/>
      <c r="P8" s="4"/>
      <c r="Q8" s="4"/>
      <c r="R8" s="4"/>
    </row>
    <row r="9" spans="1:20" ht="50.25" customHeight="1" x14ac:dyDescent="0.4">
      <c r="A9" s="125" t="s">
        <v>5</v>
      </c>
      <c r="B9" s="143" t="s">
        <v>112</v>
      </c>
      <c r="C9" s="1" t="s">
        <v>34</v>
      </c>
      <c r="D9" s="1"/>
      <c r="E9" s="1"/>
      <c r="F9" s="1"/>
      <c r="G9" s="1"/>
      <c r="H9" s="1"/>
      <c r="I9" s="1"/>
      <c r="J9" s="2"/>
      <c r="K9" s="3">
        <f>K10+K11+K12+K13</f>
        <v>10996</v>
      </c>
      <c r="L9" s="3">
        <f t="shared" ref="L9:R9" si="0">L10+L11+L12+L13</f>
        <v>13976</v>
      </c>
      <c r="M9" s="3">
        <f t="shared" si="0"/>
        <v>10377.799999999999</v>
      </c>
      <c r="N9" s="3">
        <f t="shared" si="0"/>
        <v>10377.799999999999</v>
      </c>
      <c r="O9" s="3">
        <f t="shared" si="0"/>
        <v>10377.799999999999</v>
      </c>
      <c r="P9" s="3">
        <f t="shared" si="0"/>
        <v>10377.799999999999</v>
      </c>
      <c r="Q9" s="58">
        <f t="shared" si="0"/>
        <v>10377.799999999999</v>
      </c>
      <c r="R9" s="58">
        <f t="shared" si="0"/>
        <v>10377.799999999999</v>
      </c>
      <c r="S9" s="57">
        <f>K9+L9+M9+N9+O9+P9+Q9+R9</f>
        <v>87238.800000000017</v>
      </c>
      <c r="T9" s="57">
        <f>S10+S11+S12+S13</f>
        <v>87238.800000000017</v>
      </c>
    </row>
    <row r="10" spans="1:20" ht="48.75" customHeight="1" x14ac:dyDescent="0.4">
      <c r="A10" s="125"/>
      <c r="B10" s="143"/>
      <c r="C10" s="1" t="s">
        <v>35</v>
      </c>
      <c r="D10" s="1"/>
      <c r="E10" s="1"/>
      <c r="F10" s="1"/>
      <c r="G10" s="1"/>
      <c r="H10" s="1"/>
      <c r="I10" s="1"/>
      <c r="J10" s="2"/>
      <c r="K10" s="54">
        <f>K31+K42+K52</f>
        <v>0</v>
      </c>
      <c r="L10" s="54">
        <f t="shared" ref="L10:R10" si="1">L31+L42+L52</f>
        <v>1514.7</v>
      </c>
      <c r="M10" s="54">
        <f t="shared" si="1"/>
        <v>0</v>
      </c>
      <c r="N10" s="54">
        <f t="shared" si="1"/>
        <v>0</v>
      </c>
      <c r="O10" s="54">
        <f t="shared" si="1"/>
        <v>0</v>
      </c>
      <c r="P10" s="54">
        <f t="shared" si="1"/>
        <v>0</v>
      </c>
      <c r="Q10" s="59">
        <f t="shared" si="1"/>
        <v>0</v>
      </c>
      <c r="R10" s="59">
        <f t="shared" si="1"/>
        <v>0</v>
      </c>
      <c r="S10" s="57">
        <f t="shared" ref="S10:S12" si="2">K10+L10+M10+N10+O10+P10+Q10+R10</f>
        <v>1514.7</v>
      </c>
    </row>
    <row r="11" spans="1:20" ht="60" customHeight="1" x14ac:dyDescent="0.4">
      <c r="A11" s="125"/>
      <c r="B11" s="143"/>
      <c r="C11" s="1" t="s">
        <v>25</v>
      </c>
      <c r="D11" s="1"/>
      <c r="E11" s="1"/>
      <c r="F11" s="1"/>
      <c r="G11" s="1"/>
      <c r="H11" s="1"/>
      <c r="I11" s="1"/>
      <c r="J11" s="2"/>
      <c r="K11" s="56">
        <f>K32+K43+K53</f>
        <v>626.29999999999995</v>
      </c>
      <c r="L11" s="56">
        <f t="shared" ref="L11:R11" si="3">L32+L43+L53</f>
        <v>893.59999999999991</v>
      </c>
      <c r="M11" s="56">
        <f t="shared" si="3"/>
        <v>0</v>
      </c>
      <c r="N11" s="56">
        <f t="shared" si="3"/>
        <v>0</v>
      </c>
      <c r="O11" s="56">
        <f t="shared" si="3"/>
        <v>0</v>
      </c>
      <c r="P11" s="56">
        <f t="shared" si="3"/>
        <v>0</v>
      </c>
      <c r="Q11" s="60">
        <f t="shared" si="3"/>
        <v>0</v>
      </c>
      <c r="R11" s="60">
        <f t="shared" si="3"/>
        <v>0</v>
      </c>
      <c r="S11" s="57">
        <f t="shared" si="2"/>
        <v>1519.8999999999999</v>
      </c>
    </row>
    <row r="12" spans="1:20" ht="66.75" customHeight="1" x14ac:dyDescent="0.4">
      <c r="A12" s="125"/>
      <c r="B12" s="143"/>
      <c r="C12" s="1" t="s">
        <v>26</v>
      </c>
      <c r="D12" s="1"/>
      <c r="E12" s="1"/>
      <c r="F12" s="1"/>
      <c r="G12" s="1"/>
      <c r="H12" s="1"/>
      <c r="I12" s="1"/>
      <c r="J12" s="2"/>
      <c r="K12" s="56">
        <f>K33+K44+K54</f>
        <v>10369.700000000001</v>
      </c>
      <c r="L12" s="56">
        <f t="shared" ref="L12:R12" si="4">L33+L44+L54</f>
        <v>10477.700000000001</v>
      </c>
      <c r="M12" s="56">
        <f t="shared" si="4"/>
        <v>10377.799999999999</v>
      </c>
      <c r="N12" s="56">
        <f t="shared" si="4"/>
        <v>10377.799999999999</v>
      </c>
      <c r="O12" s="56">
        <f t="shared" si="4"/>
        <v>10377.799999999999</v>
      </c>
      <c r="P12" s="56">
        <f t="shared" si="4"/>
        <v>10377.799999999999</v>
      </c>
      <c r="Q12" s="60">
        <f t="shared" si="4"/>
        <v>10377.799999999999</v>
      </c>
      <c r="R12" s="60">
        <f t="shared" si="4"/>
        <v>10377.799999999999</v>
      </c>
      <c r="S12" s="57">
        <f t="shared" si="2"/>
        <v>83114.200000000012</v>
      </c>
    </row>
    <row r="13" spans="1:20" ht="51" customHeight="1" x14ac:dyDescent="0.4">
      <c r="A13" s="125"/>
      <c r="B13" s="143"/>
      <c r="C13" s="1" t="s">
        <v>27</v>
      </c>
      <c r="D13" s="1"/>
      <c r="E13" s="1"/>
      <c r="F13" s="1"/>
      <c r="G13" s="1"/>
      <c r="H13" s="1"/>
      <c r="I13" s="1"/>
      <c r="J13" s="2"/>
      <c r="K13" s="54">
        <f>K34+K45+K55</f>
        <v>0</v>
      </c>
      <c r="L13" s="54">
        <f t="shared" ref="L13:R13" si="5">L34+L45+L55</f>
        <v>1090</v>
      </c>
      <c r="M13" s="54">
        <f t="shared" si="5"/>
        <v>0</v>
      </c>
      <c r="N13" s="54">
        <f t="shared" si="5"/>
        <v>0</v>
      </c>
      <c r="O13" s="54">
        <f t="shared" si="5"/>
        <v>0</v>
      </c>
      <c r="P13" s="54">
        <f t="shared" si="5"/>
        <v>0</v>
      </c>
      <c r="Q13" s="59">
        <f t="shared" si="5"/>
        <v>0</v>
      </c>
      <c r="R13" s="59">
        <f t="shared" si="5"/>
        <v>0</v>
      </c>
      <c r="S13" s="57">
        <f>K13+L13+M13+N13+O13+P13+Q13+R13</f>
        <v>1090</v>
      </c>
    </row>
    <row r="14" spans="1:20" ht="18.75" customHeight="1" x14ac:dyDescent="0.4">
      <c r="A14" s="53" t="s">
        <v>36</v>
      </c>
      <c r="B14" s="53"/>
      <c r="C14" s="1"/>
      <c r="D14" s="1"/>
      <c r="E14" s="1"/>
      <c r="F14" s="1"/>
      <c r="G14" s="1"/>
      <c r="H14" s="1"/>
      <c r="I14" s="1"/>
      <c r="J14" s="2"/>
      <c r="K14" s="6"/>
      <c r="L14" s="4"/>
      <c r="M14" s="4"/>
      <c r="N14" s="4"/>
      <c r="O14" s="4"/>
      <c r="P14" s="4"/>
      <c r="Q14" s="4"/>
      <c r="R14" s="4"/>
      <c r="S14" s="57">
        <f t="shared" ref="S14:S65" si="6">K14+L14+M14+N14+O14+P14+Q14+R14</f>
        <v>0</v>
      </c>
    </row>
    <row r="15" spans="1:20" ht="61.5" customHeight="1" x14ac:dyDescent="0.4">
      <c r="A15" s="126" t="s">
        <v>19</v>
      </c>
      <c r="B15" s="132" t="s">
        <v>135</v>
      </c>
      <c r="C15" s="1" t="s">
        <v>34</v>
      </c>
      <c r="D15" s="1"/>
      <c r="E15" s="1"/>
      <c r="F15" s="1"/>
      <c r="G15" s="1"/>
      <c r="H15" s="1"/>
      <c r="I15" s="1"/>
      <c r="J15" s="2"/>
      <c r="K15" s="6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57">
        <f t="shared" si="6"/>
        <v>0</v>
      </c>
    </row>
    <row r="16" spans="1:20" ht="47.25" customHeight="1" x14ac:dyDescent="0.4">
      <c r="A16" s="127"/>
      <c r="B16" s="133"/>
      <c r="C16" s="1" t="s">
        <v>35</v>
      </c>
      <c r="D16" s="1"/>
      <c r="E16" s="1"/>
      <c r="F16" s="1"/>
      <c r="G16" s="1"/>
      <c r="H16" s="1"/>
      <c r="I16" s="1"/>
      <c r="J16" s="2"/>
      <c r="K16" s="6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57">
        <f t="shared" si="6"/>
        <v>0</v>
      </c>
    </row>
    <row r="17" spans="1:22" ht="54.75" customHeight="1" x14ac:dyDescent="0.4">
      <c r="A17" s="127"/>
      <c r="B17" s="133"/>
      <c r="C17" s="1" t="s">
        <v>25</v>
      </c>
      <c r="D17" s="1"/>
      <c r="E17" s="1"/>
      <c r="F17" s="1"/>
      <c r="G17" s="1"/>
      <c r="H17" s="1"/>
      <c r="I17" s="1"/>
      <c r="J17" s="2"/>
      <c r="K17" s="6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57">
        <f t="shared" si="6"/>
        <v>0</v>
      </c>
    </row>
    <row r="18" spans="1:22" ht="48.75" customHeight="1" x14ac:dyDescent="0.4">
      <c r="A18" s="127"/>
      <c r="B18" s="133"/>
      <c r="C18" s="1" t="s">
        <v>26</v>
      </c>
      <c r="D18" s="1"/>
      <c r="E18" s="1"/>
      <c r="F18" s="1"/>
      <c r="G18" s="1"/>
      <c r="H18" s="1"/>
      <c r="I18" s="1"/>
      <c r="J18" s="2"/>
      <c r="K18" s="6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57">
        <f t="shared" si="6"/>
        <v>0</v>
      </c>
    </row>
    <row r="19" spans="1:22" ht="76.5" customHeight="1" x14ac:dyDescent="0.4">
      <c r="A19" s="128"/>
      <c r="B19" s="134"/>
      <c r="C19" s="1" t="s">
        <v>27</v>
      </c>
      <c r="D19" s="1"/>
      <c r="E19" s="1"/>
      <c r="F19" s="1"/>
      <c r="G19" s="1"/>
      <c r="H19" s="1"/>
      <c r="I19" s="1"/>
      <c r="J19" s="2"/>
      <c r="K19" s="6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57">
        <f t="shared" si="6"/>
        <v>0</v>
      </c>
    </row>
    <row r="20" spans="1:22" ht="51" customHeight="1" x14ac:dyDescent="0.4">
      <c r="A20" s="125" t="s">
        <v>20</v>
      </c>
      <c r="B20" s="132" t="s">
        <v>136</v>
      </c>
      <c r="C20" s="1" t="s">
        <v>34</v>
      </c>
      <c r="D20" s="1"/>
      <c r="E20" s="1"/>
      <c r="F20" s="1"/>
      <c r="G20" s="1"/>
      <c r="H20" s="1"/>
      <c r="I20" s="1"/>
      <c r="J20" s="2"/>
      <c r="K20" s="6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57">
        <f t="shared" si="6"/>
        <v>0</v>
      </c>
    </row>
    <row r="21" spans="1:22" ht="45.75" customHeight="1" x14ac:dyDescent="0.4">
      <c r="A21" s="125"/>
      <c r="B21" s="133"/>
      <c r="C21" s="1" t="s">
        <v>35</v>
      </c>
      <c r="D21" s="1"/>
      <c r="E21" s="1"/>
      <c r="F21" s="1"/>
      <c r="G21" s="1"/>
      <c r="H21" s="1"/>
      <c r="I21" s="1"/>
      <c r="J21" s="2"/>
      <c r="K21" s="6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57">
        <f t="shared" si="6"/>
        <v>0</v>
      </c>
    </row>
    <row r="22" spans="1:22" ht="41.25" customHeight="1" x14ac:dyDescent="0.4">
      <c r="A22" s="125"/>
      <c r="B22" s="133"/>
      <c r="C22" s="1" t="s">
        <v>25</v>
      </c>
      <c r="D22" s="1"/>
      <c r="E22" s="1"/>
      <c r="F22" s="1"/>
      <c r="G22" s="1"/>
      <c r="H22" s="1"/>
      <c r="I22" s="1"/>
      <c r="J22" s="2"/>
      <c r="K22" s="6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57">
        <f t="shared" si="6"/>
        <v>0</v>
      </c>
    </row>
    <row r="23" spans="1:22" ht="52.5" customHeight="1" x14ac:dyDescent="0.4">
      <c r="A23" s="125"/>
      <c r="B23" s="133"/>
      <c r="C23" s="1" t="s">
        <v>26</v>
      </c>
      <c r="D23" s="1"/>
      <c r="E23" s="1"/>
      <c r="F23" s="1"/>
      <c r="G23" s="1"/>
      <c r="H23" s="1"/>
      <c r="I23" s="1"/>
      <c r="J23" s="2"/>
      <c r="K23" s="6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57">
        <f t="shared" si="6"/>
        <v>0</v>
      </c>
    </row>
    <row r="24" spans="1:22" ht="59.25" customHeight="1" x14ac:dyDescent="0.4">
      <c r="A24" s="125"/>
      <c r="B24" s="134"/>
      <c r="C24" s="1" t="s">
        <v>27</v>
      </c>
      <c r="D24" s="1"/>
      <c r="E24" s="1"/>
      <c r="F24" s="1"/>
      <c r="G24" s="1"/>
      <c r="H24" s="1"/>
      <c r="I24" s="1"/>
      <c r="J24" s="2"/>
      <c r="K24" s="6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57">
        <f t="shared" si="6"/>
        <v>0</v>
      </c>
    </row>
    <row r="25" spans="1:22" ht="30.75" customHeight="1" x14ac:dyDescent="0.4">
      <c r="A25" s="125" t="s">
        <v>137</v>
      </c>
      <c r="B25" s="132" t="s">
        <v>138</v>
      </c>
      <c r="C25" s="1" t="s">
        <v>34</v>
      </c>
      <c r="D25" s="1"/>
      <c r="E25" s="1"/>
      <c r="F25" s="1"/>
      <c r="G25" s="1"/>
      <c r="H25" s="1"/>
      <c r="I25" s="1"/>
      <c r="J25" s="2"/>
      <c r="K25" s="6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57">
        <f t="shared" si="6"/>
        <v>0</v>
      </c>
    </row>
    <row r="26" spans="1:22" ht="30.75" customHeight="1" x14ac:dyDescent="0.4">
      <c r="A26" s="125"/>
      <c r="B26" s="133"/>
      <c r="C26" s="1" t="s">
        <v>35</v>
      </c>
      <c r="D26" s="1"/>
      <c r="E26" s="1"/>
      <c r="F26" s="1"/>
      <c r="G26" s="1"/>
      <c r="H26" s="1"/>
      <c r="I26" s="1"/>
      <c r="J26" s="2"/>
      <c r="K26" s="6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57">
        <f t="shared" si="6"/>
        <v>0</v>
      </c>
    </row>
    <row r="27" spans="1:22" ht="30.75" customHeight="1" x14ac:dyDescent="0.4">
      <c r="A27" s="125"/>
      <c r="B27" s="133"/>
      <c r="C27" s="1" t="s">
        <v>25</v>
      </c>
      <c r="D27" s="1"/>
      <c r="E27" s="1"/>
      <c r="F27" s="1"/>
      <c r="G27" s="1"/>
      <c r="H27" s="1"/>
      <c r="I27" s="1"/>
      <c r="J27" s="2"/>
      <c r="K27" s="6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57">
        <f t="shared" si="6"/>
        <v>0</v>
      </c>
    </row>
    <row r="28" spans="1:22" ht="30.75" customHeight="1" x14ac:dyDescent="0.4">
      <c r="A28" s="125"/>
      <c r="B28" s="133"/>
      <c r="C28" s="1" t="s">
        <v>26</v>
      </c>
      <c r="D28" s="1"/>
      <c r="E28" s="1"/>
      <c r="F28" s="1"/>
      <c r="G28" s="1"/>
      <c r="H28" s="1"/>
      <c r="I28" s="1"/>
      <c r="J28" s="2"/>
      <c r="K28" s="6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57">
        <f t="shared" si="6"/>
        <v>0</v>
      </c>
    </row>
    <row r="29" spans="1:22" ht="30.75" customHeight="1" x14ac:dyDescent="0.4">
      <c r="A29" s="125"/>
      <c r="B29" s="134"/>
      <c r="C29" s="1" t="s">
        <v>27</v>
      </c>
      <c r="D29" s="1"/>
      <c r="E29" s="1"/>
      <c r="F29" s="1"/>
      <c r="G29" s="1"/>
      <c r="H29" s="1"/>
      <c r="I29" s="1"/>
      <c r="J29" s="2"/>
      <c r="K29" s="6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57">
        <f t="shared" si="6"/>
        <v>0</v>
      </c>
    </row>
    <row r="30" spans="1:22" ht="58.5" customHeight="1" x14ac:dyDescent="0.4">
      <c r="A30" s="125" t="s">
        <v>7</v>
      </c>
      <c r="B30" s="142" t="s">
        <v>113</v>
      </c>
      <c r="C30" s="1" t="s">
        <v>34</v>
      </c>
      <c r="D30" s="1"/>
      <c r="E30" s="1"/>
      <c r="F30" s="1"/>
      <c r="G30" s="1"/>
      <c r="H30" s="1"/>
      <c r="I30" s="1"/>
      <c r="J30" s="2"/>
      <c r="K30" s="54">
        <v>10369.700000000001</v>
      </c>
      <c r="L30" s="54">
        <v>10369.700000000001</v>
      </c>
      <c r="M30" s="54">
        <v>10377.799999999999</v>
      </c>
      <c r="N30" s="54">
        <v>10377.799999999999</v>
      </c>
      <c r="O30" s="54">
        <v>10377.799999999999</v>
      </c>
      <c r="P30" s="54">
        <v>10377.799999999999</v>
      </c>
      <c r="Q30" s="59">
        <v>10377.799999999999</v>
      </c>
      <c r="R30" s="59">
        <v>10377.799999999999</v>
      </c>
      <c r="S30" s="57">
        <f t="shared" si="6"/>
        <v>83006.200000000012</v>
      </c>
      <c r="V30" s="57">
        <f>S30+S41+S51</f>
        <v>87238.800000000017</v>
      </c>
    </row>
    <row r="31" spans="1:22" ht="52.5" customHeight="1" x14ac:dyDescent="0.4">
      <c r="A31" s="125"/>
      <c r="B31" s="142"/>
      <c r="C31" s="1" t="s">
        <v>35</v>
      </c>
      <c r="D31" s="1"/>
      <c r="E31" s="1"/>
      <c r="F31" s="1"/>
      <c r="G31" s="1"/>
      <c r="H31" s="1"/>
      <c r="I31" s="1"/>
      <c r="J31" s="2"/>
      <c r="K31" s="6"/>
      <c r="L31" s="4"/>
      <c r="M31" s="4"/>
      <c r="N31" s="4"/>
      <c r="O31" s="4"/>
      <c r="P31" s="4"/>
      <c r="Q31" s="4"/>
      <c r="R31" s="4"/>
      <c r="S31" s="57">
        <f t="shared" si="6"/>
        <v>0</v>
      </c>
    </row>
    <row r="32" spans="1:22" ht="49.5" customHeight="1" x14ac:dyDescent="0.4">
      <c r="A32" s="125"/>
      <c r="B32" s="142"/>
      <c r="C32" s="1" t="s">
        <v>25</v>
      </c>
      <c r="D32" s="1"/>
      <c r="E32" s="1"/>
      <c r="F32" s="1"/>
      <c r="G32" s="1"/>
      <c r="H32" s="1"/>
      <c r="I32" s="1"/>
      <c r="J32" s="2"/>
      <c r="K32" s="6"/>
      <c r="L32" s="4"/>
      <c r="M32" s="4"/>
      <c r="N32" s="4"/>
      <c r="O32" s="4"/>
      <c r="P32" s="4"/>
      <c r="Q32" s="4"/>
      <c r="R32" s="4"/>
      <c r="S32" s="57">
        <f t="shared" si="6"/>
        <v>0</v>
      </c>
    </row>
    <row r="33" spans="1:19" ht="46.5" customHeight="1" x14ac:dyDescent="0.4">
      <c r="A33" s="125"/>
      <c r="B33" s="142"/>
      <c r="C33" s="1" t="s">
        <v>26</v>
      </c>
      <c r="D33" s="1"/>
      <c r="E33" s="1"/>
      <c r="F33" s="1"/>
      <c r="G33" s="1"/>
      <c r="H33" s="1"/>
      <c r="I33" s="1"/>
      <c r="J33" s="2"/>
      <c r="K33" s="54">
        <f>K30</f>
        <v>10369.700000000001</v>
      </c>
      <c r="L33" s="54">
        <f t="shared" ref="L33:R33" si="7">L30</f>
        <v>10369.700000000001</v>
      </c>
      <c r="M33" s="54">
        <f t="shared" si="7"/>
        <v>10377.799999999999</v>
      </c>
      <c r="N33" s="54">
        <f t="shared" si="7"/>
        <v>10377.799999999999</v>
      </c>
      <c r="O33" s="54">
        <f t="shared" si="7"/>
        <v>10377.799999999999</v>
      </c>
      <c r="P33" s="54">
        <f t="shared" si="7"/>
        <v>10377.799999999999</v>
      </c>
      <c r="Q33" s="59">
        <f t="shared" si="7"/>
        <v>10377.799999999999</v>
      </c>
      <c r="R33" s="59">
        <f t="shared" si="7"/>
        <v>10377.799999999999</v>
      </c>
      <c r="S33" s="57">
        <f t="shared" si="6"/>
        <v>83006.200000000012</v>
      </c>
    </row>
    <row r="34" spans="1:19" ht="65.25" customHeight="1" x14ac:dyDescent="0.4">
      <c r="A34" s="125"/>
      <c r="B34" s="142"/>
      <c r="C34" s="1" t="s">
        <v>27</v>
      </c>
      <c r="D34" s="1"/>
      <c r="E34" s="1"/>
      <c r="F34" s="1"/>
      <c r="G34" s="1"/>
      <c r="H34" s="1"/>
      <c r="I34" s="1"/>
      <c r="J34" s="2"/>
      <c r="K34" s="6"/>
      <c r="L34" s="4"/>
      <c r="M34" s="4"/>
      <c r="N34" s="4"/>
      <c r="O34" s="4"/>
      <c r="P34" s="4"/>
      <c r="Q34" s="4"/>
      <c r="R34" s="4"/>
      <c r="S34" s="57">
        <f t="shared" si="6"/>
        <v>0</v>
      </c>
    </row>
    <row r="35" spans="1:19" ht="18.75" customHeight="1" x14ac:dyDescent="0.4">
      <c r="A35" s="53" t="s">
        <v>36</v>
      </c>
      <c r="B35" s="34"/>
      <c r="C35" s="1"/>
      <c r="D35" s="1"/>
      <c r="E35" s="1"/>
      <c r="F35" s="1"/>
      <c r="G35" s="1"/>
      <c r="H35" s="1"/>
      <c r="I35" s="1"/>
      <c r="J35" s="2"/>
      <c r="K35" s="6"/>
      <c r="L35" s="4"/>
      <c r="M35" s="4"/>
      <c r="N35" s="4"/>
      <c r="O35" s="4"/>
      <c r="P35" s="4"/>
      <c r="Q35" s="4"/>
      <c r="R35" s="4"/>
      <c r="S35" s="57">
        <f t="shared" si="6"/>
        <v>0</v>
      </c>
    </row>
    <row r="36" spans="1:19" ht="45.75" customHeight="1" x14ac:dyDescent="0.4">
      <c r="A36" s="126" t="s">
        <v>54</v>
      </c>
      <c r="B36" s="142" t="s">
        <v>114</v>
      </c>
      <c r="C36" s="1" t="s">
        <v>34</v>
      </c>
      <c r="D36" s="1"/>
      <c r="E36" s="1"/>
      <c r="F36" s="1"/>
      <c r="G36" s="1"/>
      <c r="H36" s="1"/>
      <c r="I36" s="1"/>
      <c r="J36" s="2"/>
      <c r="K36" s="54">
        <f>K33</f>
        <v>10369.700000000001</v>
      </c>
      <c r="L36" s="54">
        <f t="shared" ref="L36:R36" si="8">L33</f>
        <v>10369.700000000001</v>
      </c>
      <c r="M36" s="54">
        <f t="shared" si="8"/>
        <v>10377.799999999999</v>
      </c>
      <c r="N36" s="54">
        <f t="shared" si="8"/>
        <v>10377.799999999999</v>
      </c>
      <c r="O36" s="54">
        <f t="shared" si="8"/>
        <v>10377.799999999999</v>
      </c>
      <c r="P36" s="54">
        <f t="shared" si="8"/>
        <v>10377.799999999999</v>
      </c>
      <c r="Q36" s="59">
        <f t="shared" si="8"/>
        <v>10377.799999999999</v>
      </c>
      <c r="R36" s="59">
        <f t="shared" si="8"/>
        <v>10377.799999999999</v>
      </c>
      <c r="S36" s="57">
        <f t="shared" si="6"/>
        <v>83006.200000000012</v>
      </c>
    </row>
    <row r="37" spans="1:19" ht="51.75" customHeight="1" x14ac:dyDescent="0.4">
      <c r="A37" s="127"/>
      <c r="B37" s="142"/>
      <c r="C37" s="1" t="s">
        <v>35</v>
      </c>
      <c r="D37" s="1"/>
      <c r="E37" s="1"/>
      <c r="F37" s="1"/>
      <c r="G37" s="1"/>
      <c r="H37" s="1"/>
      <c r="I37" s="1"/>
      <c r="J37" s="2"/>
      <c r="K37" s="6"/>
      <c r="L37" s="4"/>
      <c r="M37" s="4"/>
      <c r="N37" s="4"/>
      <c r="O37" s="4"/>
      <c r="P37" s="4"/>
      <c r="Q37" s="4"/>
      <c r="R37" s="4"/>
      <c r="S37" s="57">
        <f t="shared" si="6"/>
        <v>0</v>
      </c>
    </row>
    <row r="38" spans="1:19" ht="56.25" customHeight="1" x14ac:dyDescent="0.4">
      <c r="A38" s="127"/>
      <c r="B38" s="142"/>
      <c r="C38" s="1" t="s">
        <v>25</v>
      </c>
      <c r="D38" s="1"/>
      <c r="E38" s="1"/>
      <c r="F38" s="1"/>
      <c r="G38" s="1"/>
      <c r="H38" s="1"/>
      <c r="I38" s="1"/>
      <c r="J38" s="2"/>
      <c r="K38" s="6"/>
      <c r="L38" s="4"/>
      <c r="M38" s="4"/>
      <c r="N38" s="4"/>
      <c r="O38" s="4"/>
      <c r="P38" s="4"/>
      <c r="Q38" s="4"/>
      <c r="R38" s="4"/>
      <c r="S38" s="57">
        <f t="shared" si="6"/>
        <v>0</v>
      </c>
    </row>
    <row r="39" spans="1:19" ht="50.25" customHeight="1" x14ac:dyDescent="0.4">
      <c r="A39" s="127"/>
      <c r="B39" s="142"/>
      <c r="C39" s="1" t="s">
        <v>26</v>
      </c>
      <c r="D39" s="1"/>
      <c r="E39" s="1"/>
      <c r="F39" s="1"/>
      <c r="G39" s="1"/>
      <c r="H39" s="1"/>
      <c r="I39" s="1"/>
      <c r="J39" s="2"/>
      <c r="K39" s="54">
        <f>K36</f>
        <v>10369.700000000001</v>
      </c>
      <c r="L39" s="54">
        <f t="shared" ref="L39:R39" si="9">L36</f>
        <v>10369.700000000001</v>
      </c>
      <c r="M39" s="54">
        <f t="shared" si="9"/>
        <v>10377.799999999999</v>
      </c>
      <c r="N39" s="54">
        <f t="shared" si="9"/>
        <v>10377.799999999999</v>
      </c>
      <c r="O39" s="54">
        <f t="shared" si="9"/>
        <v>10377.799999999999</v>
      </c>
      <c r="P39" s="54">
        <f t="shared" si="9"/>
        <v>10377.799999999999</v>
      </c>
      <c r="Q39" s="59">
        <f t="shared" si="9"/>
        <v>10377.799999999999</v>
      </c>
      <c r="R39" s="59">
        <f t="shared" si="9"/>
        <v>10377.799999999999</v>
      </c>
      <c r="S39" s="57">
        <f t="shared" si="6"/>
        <v>83006.200000000012</v>
      </c>
    </row>
    <row r="40" spans="1:19" ht="46.5" customHeight="1" x14ac:dyDescent="0.4">
      <c r="A40" s="128"/>
      <c r="B40" s="142"/>
      <c r="C40" s="1" t="s">
        <v>27</v>
      </c>
      <c r="D40" s="1"/>
      <c r="E40" s="1"/>
      <c r="F40" s="1"/>
      <c r="G40" s="1"/>
      <c r="H40" s="1"/>
      <c r="I40" s="1"/>
      <c r="J40" s="2"/>
      <c r="K40" s="6"/>
      <c r="L40" s="4"/>
      <c r="M40" s="4"/>
      <c r="N40" s="4"/>
      <c r="O40" s="4"/>
      <c r="P40" s="4"/>
      <c r="Q40" s="4"/>
      <c r="R40" s="4"/>
      <c r="S40" s="57">
        <f t="shared" si="6"/>
        <v>0</v>
      </c>
    </row>
    <row r="41" spans="1:19" ht="52.5" x14ac:dyDescent="0.4">
      <c r="A41" s="139" t="s">
        <v>8</v>
      </c>
      <c r="B41" s="142" t="s">
        <v>180</v>
      </c>
      <c r="C41" s="1" t="s">
        <v>34</v>
      </c>
      <c r="D41" s="1"/>
      <c r="E41" s="1"/>
      <c r="F41" s="1"/>
      <c r="G41" s="1"/>
      <c r="H41" s="1"/>
      <c r="I41" s="1"/>
      <c r="J41" s="2"/>
      <c r="K41" s="6">
        <v>626.29999999999995</v>
      </c>
      <c r="L41" s="6">
        <v>626.29999999999995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7">
        <f t="shared" si="6"/>
        <v>1252.5999999999999</v>
      </c>
    </row>
    <row r="42" spans="1:19" ht="52.5" x14ac:dyDescent="0.4">
      <c r="A42" s="140"/>
      <c r="B42" s="142"/>
      <c r="C42" s="1" t="s">
        <v>35</v>
      </c>
      <c r="D42" s="1"/>
      <c r="E42" s="1"/>
      <c r="F42" s="1"/>
      <c r="G42" s="1"/>
      <c r="H42" s="1"/>
      <c r="I42" s="1"/>
      <c r="J42" s="2"/>
      <c r="K42" s="6"/>
      <c r="L42" s="51"/>
      <c r="M42" s="51"/>
      <c r="N42" s="51"/>
      <c r="O42" s="51"/>
      <c r="P42" s="51"/>
      <c r="Q42" s="51"/>
      <c r="R42" s="51"/>
      <c r="S42" s="57">
        <f t="shared" si="6"/>
        <v>0</v>
      </c>
    </row>
    <row r="43" spans="1:19" ht="52.5" x14ac:dyDescent="0.4">
      <c r="A43" s="140"/>
      <c r="B43" s="142"/>
      <c r="C43" s="1" t="s">
        <v>25</v>
      </c>
      <c r="D43" s="1"/>
      <c r="E43" s="1"/>
      <c r="F43" s="1"/>
      <c r="G43" s="1"/>
      <c r="H43" s="1"/>
      <c r="I43" s="1"/>
      <c r="J43" s="2"/>
      <c r="K43" s="6">
        <f>K41</f>
        <v>626.29999999999995</v>
      </c>
      <c r="L43" s="6">
        <f>L41</f>
        <v>626.29999999999995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7">
        <f t="shared" si="6"/>
        <v>1252.5999999999999</v>
      </c>
    </row>
    <row r="44" spans="1:19" ht="78.75" x14ac:dyDescent="0.4">
      <c r="A44" s="140"/>
      <c r="B44" s="142"/>
      <c r="C44" s="1" t="s">
        <v>26</v>
      </c>
      <c r="D44" s="1"/>
      <c r="E44" s="1"/>
      <c r="F44" s="1"/>
      <c r="G44" s="1"/>
      <c r="H44" s="1"/>
      <c r="I44" s="1"/>
      <c r="J44" s="2"/>
      <c r="K44" s="6"/>
      <c r="L44" s="51"/>
      <c r="M44" s="51"/>
      <c r="N44" s="51"/>
      <c r="O44" s="51"/>
      <c r="P44" s="51"/>
      <c r="Q44" s="51"/>
      <c r="R44" s="51"/>
      <c r="S44" s="57">
        <f t="shared" si="6"/>
        <v>0</v>
      </c>
    </row>
    <row r="45" spans="1:19" ht="52.5" x14ac:dyDescent="0.4">
      <c r="A45" s="141"/>
      <c r="B45" s="142"/>
      <c r="C45" s="1" t="s">
        <v>27</v>
      </c>
      <c r="D45" s="1"/>
      <c r="E45" s="1"/>
      <c r="F45" s="1"/>
      <c r="G45" s="1"/>
      <c r="H45" s="1"/>
      <c r="I45" s="1"/>
      <c r="J45" s="2"/>
      <c r="K45" s="6"/>
      <c r="L45" s="4"/>
      <c r="M45" s="4"/>
      <c r="N45" s="4"/>
      <c r="O45" s="4"/>
      <c r="P45" s="4"/>
      <c r="Q45" s="4"/>
      <c r="R45" s="4"/>
      <c r="S45" s="57">
        <f t="shared" si="6"/>
        <v>0</v>
      </c>
    </row>
    <row r="46" spans="1:19" ht="52.5" x14ac:dyDescent="0.4">
      <c r="A46" s="126" t="s">
        <v>51</v>
      </c>
      <c r="B46" s="142" t="s">
        <v>140</v>
      </c>
      <c r="C46" s="1" t="s">
        <v>34</v>
      </c>
      <c r="D46" s="2"/>
      <c r="E46" s="2"/>
      <c r="F46" s="2"/>
      <c r="G46" s="2"/>
      <c r="H46" s="2"/>
      <c r="I46" s="2"/>
      <c r="J46" s="2"/>
      <c r="K46" s="6">
        <f>K43</f>
        <v>626.29999999999995</v>
      </c>
      <c r="L46" s="6">
        <f>L43</f>
        <v>626.29999999999995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7">
        <f t="shared" si="6"/>
        <v>1252.5999999999999</v>
      </c>
    </row>
    <row r="47" spans="1:19" ht="52.5" x14ac:dyDescent="0.4">
      <c r="A47" s="127"/>
      <c r="B47" s="142"/>
      <c r="C47" s="1" t="s">
        <v>35</v>
      </c>
      <c r="D47" s="2"/>
      <c r="E47" s="2"/>
      <c r="F47" s="2"/>
      <c r="G47" s="2"/>
      <c r="H47" s="2"/>
      <c r="I47" s="2"/>
      <c r="J47" s="2"/>
      <c r="K47" s="6"/>
      <c r="L47" s="4"/>
      <c r="M47" s="4"/>
      <c r="N47" s="4"/>
      <c r="O47" s="4"/>
      <c r="P47" s="4"/>
      <c r="Q47" s="4"/>
      <c r="R47" s="4"/>
      <c r="S47" s="57">
        <f t="shared" si="6"/>
        <v>0</v>
      </c>
    </row>
    <row r="48" spans="1:19" ht="52.5" x14ac:dyDescent="0.4">
      <c r="A48" s="127"/>
      <c r="B48" s="142"/>
      <c r="C48" s="1" t="s">
        <v>25</v>
      </c>
      <c r="D48" s="2"/>
      <c r="E48" s="2"/>
      <c r="F48" s="2"/>
      <c r="G48" s="2"/>
      <c r="H48" s="2"/>
      <c r="I48" s="2"/>
      <c r="J48" s="2"/>
      <c r="K48" s="6">
        <f>K46</f>
        <v>626.29999999999995</v>
      </c>
      <c r="L48" s="6">
        <f>L46</f>
        <v>626.29999999999995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7">
        <f t="shared" si="6"/>
        <v>1252.5999999999999</v>
      </c>
    </row>
    <row r="49" spans="1:19" ht="78.75" x14ac:dyDescent="0.4">
      <c r="A49" s="127"/>
      <c r="B49" s="142"/>
      <c r="C49" s="1" t="s">
        <v>26</v>
      </c>
      <c r="D49" s="2"/>
      <c r="E49" s="2"/>
      <c r="F49" s="2"/>
      <c r="G49" s="2"/>
      <c r="H49" s="2"/>
      <c r="I49" s="2"/>
      <c r="J49" s="2"/>
      <c r="K49" s="6"/>
      <c r="L49" s="4"/>
      <c r="M49" s="4"/>
      <c r="N49" s="4"/>
      <c r="O49" s="4"/>
      <c r="P49" s="4"/>
      <c r="Q49" s="4"/>
      <c r="R49" s="4"/>
      <c r="S49" s="57">
        <f t="shared" si="6"/>
        <v>0</v>
      </c>
    </row>
    <row r="50" spans="1:19" ht="52.5" x14ac:dyDescent="0.4">
      <c r="A50" s="128"/>
      <c r="B50" s="142"/>
      <c r="C50" s="1" t="s">
        <v>27</v>
      </c>
      <c r="D50" s="2"/>
      <c r="E50" s="2"/>
      <c r="F50" s="2"/>
      <c r="G50" s="2"/>
      <c r="H50" s="2"/>
      <c r="I50" s="2"/>
      <c r="J50" s="2"/>
      <c r="K50" s="6"/>
      <c r="L50" s="4"/>
      <c r="M50" s="4"/>
      <c r="N50" s="4"/>
      <c r="O50" s="4"/>
      <c r="P50" s="4"/>
      <c r="Q50" s="4"/>
      <c r="R50" s="4"/>
      <c r="S50" s="57">
        <f t="shared" si="6"/>
        <v>0</v>
      </c>
    </row>
    <row r="51" spans="1:19" ht="52.5" x14ac:dyDescent="0.4">
      <c r="A51" s="139" t="s">
        <v>115</v>
      </c>
      <c r="B51" s="142" t="s">
        <v>176</v>
      </c>
      <c r="C51" s="1" t="s">
        <v>34</v>
      </c>
      <c r="D51" s="1"/>
      <c r="E51" s="1"/>
      <c r="F51" s="1"/>
      <c r="G51" s="1"/>
      <c r="H51" s="1"/>
      <c r="I51" s="1"/>
      <c r="J51" s="2"/>
      <c r="K51" s="54">
        <v>0</v>
      </c>
      <c r="L51" s="55">
        <v>2980</v>
      </c>
      <c r="M51" s="54">
        <v>0</v>
      </c>
      <c r="N51" s="54">
        <v>0</v>
      </c>
      <c r="O51" s="54">
        <v>0</v>
      </c>
      <c r="P51" s="54">
        <v>0</v>
      </c>
      <c r="Q51" s="59">
        <v>0</v>
      </c>
      <c r="R51" s="59">
        <v>0</v>
      </c>
      <c r="S51" s="57">
        <f t="shared" si="6"/>
        <v>2980</v>
      </c>
    </row>
    <row r="52" spans="1:19" ht="52.5" x14ac:dyDescent="0.4">
      <c r="A52" s="140"/>
      <c r="B52" s="142"/>
      <c r="C52" s="1" t="s">
        <v>35</v>
      </c>
      <c r="D52" s="1"/>
      <c r="E52" s="1"/>
      <c r="F52" s="1"/>
      <c r="G52" s="1"/>
      <c r="H52" s="1"/>
      <c r="I52" s="1"/>
      <c r="J52" s="2"/>
      <c r="K52" s="54">
        <v>0</v>
      </c>
      <c r="L52" s="55">
        <v>1514.7</v>
      </c>
      <c r="M52" s="54">
        <v>0</v>
      </c>
      <c r="N52" s="54">
        <v>0</v>
      </c>
      <c r="O52" s="54">
        <v>0</v>
      </c>
      <c r="P52" s="54">
        <v>0</v>
      </c>
      <c r="Q52" s="59">
        <v>0</v>
      </c>
      <c r="R52" s="59">
        <v>0</v>
      </c>
      <c r="S52" s="57">
        <f t="shared" si="6"/>
        <v>1514.7</v>
      </c>
    </row>
    <row r="53" spans="1:19" ht="52.5" x14ac:dyDescent="0.4">
      <c r="A53" s="140"/>
      <c r="B53" s="142"/>
      <c r="C53" s="1" t="s">
        <v>25</v>
      </c>
      <c r="D53" s="1"/>
      <c r="E53" s="1"/>
      <c r="F53" s="1"/>
      <c r="G53" s="1"/>
      <c r="H53" s="1"/>
      <c r="I53" s="1"/>
      <c r="J53" s="2"/>
      <c r="K53" s="54">
        <v>0</v>
      </c>
      <c r="L53" s="55">
        <v>267.3</v>
      </c>
      <c r="M53" s="54">
        <v>0</v>
      </c>
      <c r="N53" s="54">
        <v>0</v>
      </c>
      <c r="O53" s="54">
        <v>0</v>
      </c>
      <c r="P53" s="54">
        <v>0</v>
      </c>
      <c r="Q53" s="59">
        <v>0</v>
      </c>
      <c r="R53" s="59">
        <v>0</v>
      </c>
      <c r="S53" s="57">
        <f t="shared" si="6"/>
        <v>267.3</v>
      </c>
    </row>
    <row r="54" spans="1:19" ht="78.75" x14ac:dyDescent="0.4">
      <c r="A54" s="140"/>
      <c r="B54" s="142"/>
      <c r="C54" s="1" t="s">
        <v>26</v>
      </c>
      <c r="D54" s="1"/>
      <c r="E54" s="1"/>
      <c r="F54" s="1"/>
      <c r="G54" s="1"/>
      <c r="H54" s="1"/>
      <c r="I54" s="1"/>
      <c r="J54" s="2"/>
      <c r="K54" s="54">
        <v>0</v>
      </c>
      <c r="L54" s="55">
        <v>108</v>
      </c>
      <c r="M54" s="54">
        <v>0</v>
      </c>
      <c r="N54" s="54">
        <v>0</v>
      </c>
      <c r="O54" s="54">
        <v>0</v>
      </c>
      <c r="P54" s="54">
        <v>0</v>
      </c>
      <c r="Q54" s="59">
        <v>0</v>
      </c>
      <c r="R54" s="59">
        <v>0</v>
      </c>
      <c r="S54" s="57">
        <f t="shared" si="6"/>
        <v>108</v>
      </c>
    </row>
    <row r="55" spans="1:19" ht="52.5" x14ac:dyDescent="0.4">
      <c r="A55" s="141"/>
      <c r="B55" s="142"/>
      <c r="C55" s="1" t="s">
        <v>27</v>
      </c>
      <c r="D55" s="1"/>
      <c r="E55" s="1"/>
      <c r="F55" s="1"/>
      <c r="G55" s="1"/>
      <c r="H55" s="1"/>
      <c r="I55" s="1"/>
      <c r="J55" s="2"/>
      <c r="K55" s="54">
        <v>0</v>
      </c>
      <c r="L55" s="55">
        <v>1090</v>
      </c>
      <c r="M55" s="54">
        <v>0</v>
      </c>
      <c r="N55" s="54">
        <v>0</v>
      </c>
      <c r="O55" s="54">
        <v>0</v>
      </c>
      <c r="P55" s="54">
        <v>0</v>
      </c>
      <c r="Q55" s="59">
        <v>0</v>
      </c>
      <c r="R55" s="59">
        <v>0</v>
      </c>
      <c r="S55" s="57">
        <f t="shared" si="6"/>
        <v>1090</v>
      </c>
    </row>
    <row r="56" spans="1:19" ht="52.5" x14ac:dyDescent="0.4">
      <c r="A56" s="126" t="s">
        <v>139</v>
      </c>
      <c r="B56" s="142" t="s">
        <v>142</v>
      </c>
      <c r="C56" s="1" t="s">
        <v>34</v>
      </c>
      <c r="D56" s="2"/>
      <c r="E56" s="2"/>
      <c r="F56" s="2"/>
      <c r="G56" s="2"/>
      <c r="H56" s="2"/>
      <c r="I56" s="2"/>
      <c r="J56" s="2"/>
      <c r="K56" s="54">
        <f>K62</f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55">
        <v>0</v>
      </c>
      <c r="R56" s="55">
        <v>0</v>
      </c>
      <c r="S56" s="57">
        <f t="shared" si="6"/>
        <v>0</v>
      </c>
    </row>
    <row r="57" spans="1:19" ht="52.5" x14ac:dyDescent="0.4">
      <c r="A57" s="127"/>
      <c r="B57" s="142"/>
      <c r="C57" s="1" t="s">
        <v>35</v>
      </c>
      <c r="D57" s="2"/>
      <c r="E57" s="2"/>
      <c r="F57" s="2"/>
      <c r="G57" s="2"/>
      <c r="H57" s="2"/>
      <c r="I57" s="2"/>
      <c r="J57" s="2"/>
      <c r="K57" s="54">
        <f t="shared" ref="K57:K60" si="10">K63</f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55">
        <v>0</v>
      </c>
      <c r="R57" s="55">
        <v>0</v>
      </c>
      <c r="S57" s="57">
        <f t="shared" si="6"/>
        <v>0</v>
      </c>
    </row>
    <row r="58" spans="1:19" ht="52.5" x14ac:dyDescent="0.4">
      <c r="A58" s="127"/>
      <c r="B58" s="142"/>
      <c r="C58" s="1" t="s">
        <v>25</v>
      </c>
      <c r="D58" s="2"/>
      <c r="E58" s="2"/>
      <c r="F58" s="2"/>
      <c r="G58" s="2"/>
      <c r="H58" s="2"/>
      <c r="I58" s="2"/>
      <c r="J58" s="2"/>
      <c r="K58" s="54">
        <f t="shared" si="10"/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55">
        <v>0</v>
      </c>
      <c r="R58" s="55">
        <v>0</v>
      </c>
      <c r="S58" s="57">
        <f t="shared" si="6"/>
        <v>0</v>
      </c>
    </row>
    <row r="59" spans="1:19" ht="78.75" x14ac:dyDescent="0.4">
      <c r="A59" s="127"/>
      <c r="B59" s="142"/>
      <c r="C59" s="1" t="s">
        <v>26</v>
      </c>
      <c r="D59" s="2"/>
      <c r="E59" s="2"/>
      <c r="F59" s="2"/>
      <c r="G59" s="2"/>
      <c r="H59" s="2"/>
      <c r="I59" s="2"/>
      <c r="J59" s="2"/>
      <c r="K59" s="54">
        <f t="shared" si="10"/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7">
        <f t="shared" si="6"/>
        <v>0</v>
      </c>
    </row>
    <row r="60" spans="1:19" ht="52.5" x14ac:dyDescent="0.4">
      <c r="A60" s="128"/>
      <c r="B60" s="142"/>
      <c r="C60" s="1" t="s">
        <v>27</v>
      </c>
      <c r="D60" s="2"/>
      <c r="E60" s="2"/>
      <c r="F60" s="2"/>
      <c r="G60" s="2"/>
      <c r="H60" s="2"/>
      <c r="I60" s="2"/>
      <c r="J60" s="2"/>
      <c r="K60" s="54">
        <f t="shared" si="10"/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55">
        <v>0</v>
      </c>
      <c r="R60" s="55">
        <v>0</v>
      </c>
      <c r="S60" s="57">
        <f t="shared" si="6"/>
        <v>0</v>
      </c>
    </row>
    <row r="61" spans="1:19" ht="52.5" x14ac:dyDescent="0.4">
      <c r="A61" s="126" t="s">
        <v>181</v>
      </c>
      <c r="B61" s="142" t="s">
        <v>141</v>
      </c>
      <c r="C61" s="1" t="s">
        <v>34</v>
      </c>
      <c r="D61" s="2"/>
      <c r="E61" s="2"/>
      <c r="F61" s="2"/>
      <c r="G61" s="2"/>
      <c r="H61" s="2"/>
      <c r="I61" s="2"/>
      <c r="J61" s="2"/>
      <c r="K61" s="54">
        <f t="shared" ref="K61:R65" si="11">K51</f>
        <v>0</v>
      </c>
      <c r="L61" s="3">
        <f t="shared" si="11"/>
        <v>2980</v>
      </c>
      <c r="M61" s="54">
        <f t="shared" si="11"/>
        <v>0</v>
      </c>
      <c r="N61" s="54">
        <f t="shared" si="11"/>
        <v>0</v>
      </c>
      <c r="O61" s="54">
        <f t="shared" si="11"/>
        <v>0</v>
      </c>
      <c r="P61" s="54">
        <f t="shared" si="11"/>
        <v>0</v>
      </c>
      <c r="Q61" s="59">
        <f t="shared" si="11"/>
        <v>0</v>
      </c>
      <c r="R61" s="59">
        <f t="shared" si="11"/>
        <v>0</v>
      </c>
      <c r="S61" s="57">
        <f t="shared" si="6"/>
        <v>2980</v>
      </c>
    </row>
    <row r="62" spans="1:19" ht="52.5" x14ac:dyDescent="0.4">
      <c r="A62" s="127"/>
      <c r="B62" s="142"/>
      <c r="C62" s="1" t="s">
        <v>35</v>
      </c>
      <c r="D62" s="2"/>
      <c r="E62" s="2"/>
      <c r="F62" s="2"/>
      <c r="G62" s="2"/>
      <c r="H62" s="2"/>
      <c r="I62" s="2"/>
      <c r="J62" s="2"/>
      <c r="K62" s="54">
        <f t="shared" si="11"/>
        <v>0</v>
      </c>
      <c r="L62" s="54">
        <f t="shared" si="11"/>
        <v>1514.7</v>
      </c>
      <c r="M62" s="54">
        <f t="shared" si="11"/>
        <v>0</v>
      </c>
      <c r="N62" s="54">
        <f t="shared" si="11"/>
        <v>0</v>
      </c>
      <c r="O62" s="54">
        <f t="shared" si="11"/>
        <v>0</v>
      </c>
      <c r="P62" s="54">
        <f t="shared" si="11"/>
        <v>0</v>
      </c>
      <c r="Q62" s="59">
        <f t="shared" si="11"/>
        <v>0</v>
      </c>
      <c r="R62" s="59">
        <f t="shared" si="11"/>
        <v>0</v>
      </c>
      <c r="S62" s="57">
        <f t="shared" si="6"/>
        <v>1514.7</v>
      </c>
    </row>
    <row r="63" spans="1:19" ht="52.5" x14ac:dyDescent="0.4">
      <c r="A63" s="127"/>
      <c r="B63" s="142"/>
      <c r="C63" s="1" t="s">
        <v>25</v>
      </c>
      <c r="D63" s="2"/>
      <c r="E63" s="2"/>
      <c r="F63" s="2"/>
      <c r="G63" s="2"/>
      <c r="H63" s="2"/>
      <c r="I63" s="2"/>
      <c r="J63" s="2"/>
      <c r="K63" s="54">
        <f t="shared" si="11"/>
        <v>0</v>
      </c>
      <c r="L63" s="54">
        <f t="shared" si="11"/>
        <v>267.3</v>
      </c>
      <c r="M63" s="54">
        <f t="shared" si="11"/>
        <v>0</v>
      </c>
      <c r="N63" s="54">
        <f t="shared" si="11"/>
        <v>0</v>
      </c>
      <c r="O63" s="54">
        <f t="shared" si="11"/>
        <v>0</v>
      </c>
      <c r="P63" s="54">
        <f t="shared" si="11"/>
        <v>0</v>
      </c>
      <c r="Q63" s="59">
        <f t="shared" si="11"/>
        <v>0</v>
      </c>
      <c r="R63" s="59">
        <f t="shared" si="11"/>
        <v>0</v>
      </c>
      <c r="S63" s="57">
        <f t="shared" si="6"/>
        <v>267.3</v>
      </c>
    </row>
    <row r="64" spans="1:19" ht="78.75" x14ac:dyDescent="0.4">
      <c r="A64" s="127"/>
      <c r="B64" s="142"/>
      <c r="C64" s="1" t="s">
        <v>26</v>
      </c>
      <c r="D64" s="2"/>
      <c r="E64" s="2"/>
      <c r="F64" s="2"/>
      <c r="G64" s="2"/>
      <c r="H64" s="2"/>
      <c r="I64" s="2"/>
      <c r="J64" s="2"/>
      <c r="K64" s="54">
        <f t="shared" si="11"/>
        <v>0</v>
      </c>
      <c r="L64" s="54">
        <f t="shared" si="11"/>
        <v>108</v>
      </c>
      <c r="M64" s="54">
        <f t="shared" si="11"/>
        <v>0</v>
      </c>
      <c r="N64" s="54">
        <f t="shared" si="11"/>
        <v>0</v>
      </c>
      <c r="O64" s="54">
        <f t="shared" si="11"/>
        <v>0</v>
      </c>
      <c r="P64" s="54">
        <f t="shared" si="11"/>
        <v>0</v>
      </c>
      <c r="Q64" s="59">
        <f t="shared" si="11"/>
        <v>0</v>
      </c>
      <c r="R64" s="59">
        <f t="shared" si="11"/>
        <v>0</v>
      </c>
      <c r="S64" s="57">
        <f t="shared" si="6"/>
        <v>108</v>
      </c>
    </row>
    <row r="65" spans="1:19" ht="52.5" x14ac:dyDescent="0.4">
      <c r="A65" s="128"/>
      <c r="B65" s="142"/>
      <c r="C65" s="1" t="s">
        <v>27</v>
      </c>
      <c r="D65" s="2"/>
      <c r="E65" s="2"/>
      <c r="F65" s="2"/>
      <c r="G65" s="2"/>
      <c r="H65" s="2"/>
      <c r="I65" s="2"/>
      <c r="J65" s="2"/>
      <c r="K65" s="54">
        <f t="shared" si="11"/>
        <v>0</v>
      </c>
      <c r="L65" s="54">
        <f t="shared" si="11"/>
        <v>1090</v>
      </c>
      <c r="M65" s="54">
        <f t="shared" si="11"/>
        <v>0</v>
      </c>
      <c r="N65" s="54">
        <f t="shared" si="11"/>
        <v>0</v>
      </c>
      <c r="O65" s="54">
        <f t="shared" si="11"/>
        <v>0</v>
      </c>
      <c r="P65" s="54">
        <f t="shared" si="11"/>
        <v>0</v>
      </c>
      <c r="Q65" s="59">
        <f t="shared" si="11"/>
        <v>0</v>
      </c>
      <c r="R65" s="59">
        <f t="shared" si="11"/>
        <v>0</v>
      </c>
      <c r="S65" s="57">
        <f t="shared" si="6"/>
        <v>1090</v>
      </c>
    </row>
  </sheetData>
  <mergeCells count="31">
    <mergeCell ref="D6:R6"/>
    <mergeCell ref="A41:A45"/>
    <mergeCell ref="B41:B45"/>
    <mergeCell ref="A46:A50"/>
    <mergeCell ref="B46:B50"/>
    <mergeCell ref="A6:A7"/>
    <mergeCell ref="B6:B7"/>
    <mergeCell ref="C6:C7"/>
    <mergeCell ref="B15:B19"/>
    <mergeCell ref="A61:A65"/>
    <mergeCell ref="B61:B65"/>
    <mergeCell ref="A56:A60"/>
    <mergeCell ref="B56:B60"/>
    <mergeCell ref="A36:A40"/>
    <mergeCell ref="B36:B40"/>
    <mergeCell ref="A1:R1"/>
    <mergeCell ref="A2:R2"/>
    <mergeCell ref="A3:R3"/>
    <mergeCell ref="A4:R4"/>
    <mergeCell ref="A51:A55"/>
    <mergeCell ref="B51:B55"/>
    <mergeCell ref="A5:K5"/>
    <mergeCell ref="A30:A34"/>
    <mergeCell ref="B30:B34"/>
    <mergeCell ref="A20:A24"/>
    <mergeCell ref="A15:A19"/>
    <mergeCell ref="A9:A13"/>
    <mergeCell ref="B9:B13"/>
    <mergeCell ref="B20:B24"/>
    <mergeCell ref="A25:A29"/>
    <mergeCell ref="B25:B29"/>
  </mergeCells>
  <pageMargins left="0.7" right="0.7" top="0.75" bottom="0.75" header="0.3" footer="0.3"/>
  <pageSetup paperSize="9" scale="54" orientation="landscape" r:id="rId1"/>
  <rowBreaks count="1" manualBreakCount="1">
    <brk id="51" max="1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view="pageBreakPreview" topLeftCell="A53" zoomScale="60" workbookViewId="0">
      <selection activeCell="G58" sqref="G58"/>
    </sheetView>
  </sheetViews>
  <sheetFormatPr defaultRowHeight="26.25" x14ac:dyDescent="0.4"/>
  <cols>
    <col min="1" max="1" width="23.42578125" style="5" customWidth="1"/>
    <col min="2" max="2" width="42.5703125" style="5" customWidth="1"/>
    <col min="3" max="3" width="112.28515625" style="5" customWidth="1"/>
    <col min="4" max="4" width="40.140625" style="5" customWidth="1"/>
    <col min="5" max="5" width="31.5703125" style="5" customWidth="1"/>
    <col min="6" max="10" width="16.140625" style="5" customWidth="1"/>
    <col min="11" max="16384" width="9.140625" style="5"/>
  </cols>
  <sheetData>
    <row r="1" spans="1:10" ht="23.25" customHeight="1" x14ac:dyDescent="0.4">
      <c r="A1" s="135" t="s">
        <v>29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55.5" customHeight="1" x14ac:dyDescent="0.4">
      <c r="A2" s="136" t="s">
        <v>143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6" customHeight="1" x14ac:dyDescent="0.4">
      <c r="A3" s="146"/>
      <c r="B3" s="146"/>
      <c r="C3" s="146"/>
      <c r="D3" s="146"/>
      <c r="E3" s="146"/>
      <c r="F3" s="146"/>
      <c r="G3" s="146"/>
      <c r="H3" s="146"/>
      <c r="I3" s="146"/>
      <c r="J3" s="146"/>
    </row>
    <row r="4" spans="1:10" ht="27" customHeight="1" x14ac:dyDescent="0.4">
      <c r="A4" s="147" t="s">
        <v>111</v>
      </c>
      <c r="B4" s="148"/>
      <c r="C4" s="148"/>
      <c r="D4" s="148"/>
      <c r="E4" s="148"/>
      <c r="F4" s="148"/>
      <c r="G4" s="148"/>
      <c r="H4" s="148"/>
      <c r="I4" s="148"/>
      <c r="J4" s="149"/>
    </row>
    <row r="5" spans="1:10" s="7" customFormat="1" ht="30" customHeight="1" x14ac:dyDescent="0.25">
      <c r="A5" s="117" t="s">
        <v>21</v>
      </c>
      <c r="B5" s="117" t="s">
        <v>37</v>
      </c>
      <c r="C5" s="117" t="s">
        <v>38</v>
      </c>
      <c r="D5" s="117" t="s">
        <v>43</v>
      </c>
      <c r="E5" s="117" t="s">
        <v>44</v>
      </c>
      <c r="F5" s="110" t="s">
        <v>39</v>
      </c>
      <c r="G5" s="111"/>
      <c r="H5" s="111"/>
      <c r="I5" s="111"/>
      <c r="J5" s="112"/>
    </row>
    <row r="6" spans="1:10" s="7" customFormat="1" ht="259.5" customHeight="1" x14ac:dyDescent="0.25">
      <c r="A6" s="117"/>
      <c r="B6" s="117"/>
      <c r="C6" s="117"/>
      <c r="D6" s="117"/>
      <c r="E6" s="117"/>
      <c r="F6" s="33" t="s">
        <v>22</v>
      </c>
      <c r="G6" s="33" t="s">
        <v>24</v>
      </c>
      <c r="H6" s="33" t="s">
        <v>25</v>
      </c>
      <c r="I6" s="33" t="s">
        <v>40</v>
      </c>
      <c r="J6" s="31" t="s">
        <v>45</v>
      </c>
    </row>
    <row r="7" spans="1:10" s="61" customFormat="1" x14ac:dyDescent="0.25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  <c r="I7" s="33">
        <v>9</v>
      </c>
      <c r="J7" s="35">
        <v>10</v>
      </c>
    </row>
    <row r="8" spans="1:10" x14ac:dyDescent="0.4">
      <c r="A8" s="125" t="s">
        <v>5</v>
      </c>
      <c r="B8" s="145" t="s">
        <v>151</v>
      </c>
      <c r="C8" s="145" t="s">
        <v>204</v>
      </c>
      <c r="D8" s="1" t="s">
        <v>22</v>
      </c>
      <c r="E8" s="33" t="s">
        <v>41</v>
      </c>
      <c r="F8" s="1"/>
      <c r="G8" s="1"/>
      <c r="H8" s="1"/>
      <c r="I8" s="2"/>
      <c r="J8" s="4"/>
    </row>
    <row r="9" spans="1:10" x14ac:dyDescent="0.4">
      <c r="A9" s="125"/>
      <c r="B9" s="145"/>
      <c r="C9" s="145"/>
      <c r="D9" s="2" t="s">
        <v>41</v>
      </c>
      <c r="E9" s="67" t="s">
        <v>185</v>
      </c>
      <c r="F9" s="64">
        <f>G9+H9+I9</f>
        <v>10996</v>
      </c>
      <c r="G9" s="59">
        <v>0</v>
      </c>
      <c r="H9" s="59">
        <f>H38</f>
        <v>626.29999999999995</v>
      </c>
      <c r="I9" s="59">
        <f>I29</f>
        <v>10369.700000000001</v>
      </c>
      <c r="J9" s="63">
        <v>0</v>
      </c>
    </row>
    <row r="10" spans="1:10" x14ac:dyDescent="0.4">
      <c r="A10" s="125"/>
      <c r="B10" s="145"/>
      <c r="C10" s="145"/>
      <c r="D10" s="2" t="s">
        <v>41</v>
      </c>
      <c r="E10" s="65"/>
      <c r="F10" s="59"/>
      <c r="G10" s="59"/>
      <c r="H10" s="59"/>
      <c r="I10" s="59"/>
      <c r="J10" s="59"/>
    </row>
    <row r="11" spans="1:10" ht="83.25" customHeight="1" x14ac:dyDescent="0.4">
      <c r="A11" s="125"/>
      <c r="B11" s="145"/>
      <c r="C11" s="145"/>
      <c r="D11" s="75" t="s">
        <v>109</v>
      </c>
      <c r="E11" s="1" t="s">
        <v>203</v>
      </c>
      <c r="F11" s="1"/>
      <c r="G11" s="1"/>
      <c r="H11" s="1"/>
      <c r="I11" s="2"/>
      <c r="J11" s="4"/>
    </row>
    <row r="12" spans="1:10" ht="52.5" x14ac:dyDescent="0.4">
      <c r="A12" s="126" t="s">
        <v>49</v>
      </c>
      <c r="B12" s="145" t="s">
        <v>144</v>
      </c>
      <c r="C12" s="145" t="s">
        <v>205</v>
      </c>
      <c r="D12" s="53" t="s">
        <v>42</v>
      </c>
      <c r="E12" s="53"/>
      <c r="F12" s="1"/>
      <c r="G12" s="1"/>
      <c r="H12" s="1"/>
      <c r="I12" s="2"/>
      <c r="J12" s="4"/>
    </row>
    <row r="13" spans="1:10" x14ac:dyDescent="0.4">
      <c r="A13" s="127"/>
      <c r="B13" s="145"/>
      <c r="C13" s="145"/>
      <c r="D13" s="125" t="s">
        <v>109</v>
      </c>
      <c r="E13" s="1" t="s">
        <v>22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</row>
    <row r="14" spans="1:10" x14ac:dyDescent="0.4">
      <c r="A14" s="127"/>
      <c r="B14" s="145"/>
      <c r="C14" s="145"/>
      <c r="D14" s="125"/>
      <c r="E14" s="46"/>
      <c r="F14" s="1"/>
      <c r="G14" s="1"/>
      <c r="H14" s="1"/>
      <c r="I14" s="2"/>
      <c r="J14" s="4"/>
    </row>
    <row r="15" spans="1:10" x14ac:dyDescent="0.4">
      <c r="A15" s="127"/>
      <c r="B15" s="145"/>
      <c r="C15" s="145"/>
      <c r="D15" s="125"/>
      <c r="E15" s="46"/>
      <c r="F15" s="1"/>
      <c r="G15" s="1"/>
      <c r="H15" s="1"/>
      <c r="I15" s="2"/>
      <c r="J15" s="4"/>
    </row>
    <row r="16" spans="1:10" ht="60" customHeight="1" x14ac:dyDescent="0.4">
      <c r="A16" s="127"/>
      <c r="B16" s="145"/>
      <c r="C16" s="145"/>
      <c r="D16" s="125"/>
      <c r="E16" s="1"/>
      <c r="F16" s="1"/>
      <c r="G16" s="1"/>
      <c r="H16" s="1"/>
      <c r="I16" s="2"/>
      <c r="J16" s="4"/>
    </row>
    <row r="17" spans="1:10" ht="52.5" x14ac:dyDescent="0.4">
      <c r="A17" s="145" t="s">
        <v>50</v>
      </c>
      <c r="B17" s="145" t="s">
        <v>145</v>
      </c>
      <c r="C17" s="145" t="s">
        <v>211</v>
      </c>
      <c r="D17" s="77" t="s">
        <v>42</v>
      </c>
      <c r="E17" s="77"/>
      <c r="F17" s="1"/>
      <c r="G17" s="1"/>
      <c r="H17" s="1"/>
      <c r="I17" s="2"/>
      <c r="J17" s="4"/>
    </row>
    <row r="18" spans="1:10" x14ac:dyDescent="0.4">
      <c r="A18" s="145"/>
      <c r="B18" s="145"/>
      <c r="C18" s="145"/>
      <c r="D18" s="125" t="s">
        <v>109</v>
      </c>
      <c r="E18" s="1" t="s">
        <v>22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</row>
    <row r="19" spans="1:10" x14ac:dyDescent="0.4">
      <c r="A19" s="145"/>
      <c r="B19" s="145"/>
      <c r="C19" s="145"/>
      <c r="D19" s="125"/>
      <c r="E19" s="1"/>
      <c r="F19" s="1"/>
      <c r="G19" s="1"/>
      <c r="H19" s="1"/>
      <c r="I19" s="2"/>
      <c r="J19" s="4"/>
    </row>
    <row r="20" spans="1:10" x14ac:dyDescent="0.4">
      <c r="A20" s="145"/>
      <c r="B20" s="145"/>
      <c r="C20" s="145"/>
      <c r="D20" s="125"/>
      <c r="E20" s="1"/>
      <c r="F20" s="1"/>
      <c r="G20" s="1"/>
      <c r="H20" s="1"/>
      <c r="I20" s="2"/>
      <c r="J20" s="4"/>
    </row>
    <row r="21" spans="1:10" ht="19.5" customHeight="1" x14ac:dyDescent="0.4">
      <c r="A21" s="145"/>
      <c r="B21" s="145"/>
      <c r="C21" s="145"/>
      <c r="D21" s="125"/>
      <c r="E21" s="1" t="s">
        <v>6</v>
      </c>
      <c r="F21" s="1"/>
      <c r="G21" s="1"/>
      <c r="H21" s="1"/>
      <c r="I21" s="2"/>
      <c r="J21" s="4"/>
    </row>
    <row r="22" spans="1:10" ht="52.5" customHeight="1" x14ac:dyDescent="0.4">
      <c r="A22" s="145" t="s">
        <v>146</v>
      </c>
      <c r="B22" s="145" t="s">
        <v>147</v>
      </c>
      <c r="C22" s="145" t="s">
        <v>206</v>
      </c>
      <c r="D22" s="97" t="s">
        <v>42</v>
      </c>
      <c r="E22" s="97"/>
      <c r="F22" s="1"/>
      <c r="G22" s="1"/>
      <c r="H22" s="1"/>
      <c r="I22" s="2"/>
      <c r="J22" s="4"/>
    </row>
    <row r="23" spans="1:10" x14ac:dyDescent="0.4">
      <c r="A23" s="145"/>
      <c r="B23" s="145"/>
      <c r="C23" s="145"/>
      <c r="D23" s="125" t="s">
        <v>109</v>
      </c>
      <c r="E23" s="1" t="s">
        <v>22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</row>
    <row r="24" spans="1:10" x14ac:dyDescent="0.4">
      <c r="A24" s="145"/>
      <c r="B24" s="145"/>
      <c r="C24" s="145"/>
      <c r="D24" s="125"/>
      <c r="E24" s="1"/>
      <c r="F24" s="1"/>
      <c r="G24" s="1"/>
      <c r="H24" s="1"/>
      <c r="I24" s="2"/>
      <c r="J24" s="4"/>
    </row>
    <row r="25" spans="1:10" x14ac:dyDescent="0.4">
      <c r="A25" s="145"/>
      <c r="B25" s="145"/>
      <c r="C25" s="145"/>
      <c r="D25" s="125"/>
      <c r="E25" s="1"/>
      <c r="F25" s="1"/>
      <c r="G25" s="1"/>
      <c r="H25" s="1"/>
      <c r="I25" s="2"/>
      <c r="J25" s="4"/>
    </row>
    <row r="26" spans="1:10" ht="2.25" customHeight="1" x14ac:dyDescent="0.4">
      <c r="A26" s="145"/>
      <c r="B26" s="145"/>
      <c r="C26" s="145"/>
      <c r="D26" s="125"/>
      <c r="E26" s="1" t="s">
        <v>6</v>
      </c>
      <c r="F26" s="1"/>
      <c r="G26" s="1"/>
      <c r="H26" s="1"/>
      <c r="I26" s="2"/>
      <c r="J26" s="4"/>
    </row>
    <row r="27" spans="1:10" ht="52.5" x14ac:dyDescent="0.4">
      <c r="A27" s="125" t="s">
        <v>7</v>
      </c>
      <c r="B27" s="145" t="s">
        <v>148</v>
      </c>
      <c r="C27" s="145" t="s">
        <v>212</v>
      </c>
      <c r="D27" s="53" t="s">
        <v>42</v>
      </c>
      <c r="E27" s="53"/>
      <c r="F27" s="64"/>
      <c r="G27" s="1"/>
      <c r="H27" s="1"/>
      <c r="I27" s="59"/>
      <c r="J27" s="4"/>
    </row>
    <row r="28" spans="1:10" x14ac:dyDescent="0.4">
      <c r="A28" s="125"/>
      <c r="B28" s="145"/>
      <c r="C28" s="145"/>
      <c r="D28" s="125" t="s">
        <v>109</v>
      </c>
      <c r="E28" s="1" t="s">
        <v>22</v>
      </c>
      <c r="F28" s="64">
        <v>10369.700000000001</v>
      </c>
      <c r="G28" s="59">
        <v>0</v>
      </c>
      <c r="H28" s="59">
        <v>0</v>
      </c>
      <c r="I28" s="59">
        <v>10369.700000000001</v>
      </c>
      <c r="J28" s="59">
        <v>0</v>
      </c>
    </row>
    <row r="29" spans="1:10" x14ac:dyDescent="0.4">
      <c r="A29" s="125"/>
      <c r="B29" s="145"/>
      <c r="C29" s="145"/>
      <c r="D29" s="125"/>
      <c r="E29" s="66" t="s">
        <v>185</v>
      </c>
      <c r="F29" s="64">
        <f>F28</f>
        <v>10369.700000000001</v>
      </c>
      <c r="G29" s="59">
        <v>0</v>
      </c>
      <c r="H29" s="59">
        <v>0</v>
      </c>
      <c r="I29" s="59">
        <f>I28</f>
        <v>10369.700000000001</v>
      </c>
      <c r="J29" s="59">
        <v>0</v>
      </c>
    </row>
    <row r="30" spans="1:10" x14ac:dyDescent="0.4">
      <c r="A30" s="125"/>
      <c r="B30" s="145"/>
      <c r="C30" s="145"/>
      <c r="D30" s="125"/>
      <c r="E30" s="1"/>
      <c r="F30" s="1"/>
      <c r="G30" s="1"/>
      <c r="H30" s="1"/>
      <c r="I30" s="2"/>
      <c r="J30" s="4"/>
    </row>
    <row r="31" spans="1:10" ht="54" customHeight="1" x14ac:dyDescent="0.4">
      <c r="A31" s="125"/>
      <c r="B31" s="145"/>
      <c r="C31" s="145"/>
      <c r="D31" s="125"/>
      <c r="E31" s="1" t="s">
        <v>6</v>
      </c>
      <c r="F31" s="1"/>
      <c r="G31" s="1"/>
      <c r="H31" s="1"/>
      <c r="I31" s="2"/>
      <c r="J31" s="4"/>
    </row>
    <row r="32" spans="1:10" ht="52.5" customHeight="1" x14ac:dyDescent="0.4">
      <c r="A32" s="126" t="s">
        <v>54</v>
      </c>
      <c r="B32" s="145" t="s">
        <v>149</v>
      </c>
      <c r="C32" s="145" t="s">
        <v>207</v>
      </c>
      <c r="D32" s="53" t="s">
        <v>42</v>
      </c>
      <c r="E32" s="53"/>
      <c r="F32" s="64"/>
      <c r="G32" s="1"/>
      <c r="H32" s="1"/>
      <c r="I32" s="59"/>
      <c r="J32" s="4"/>
    </row>
    <row r="33" spans="1:10" x14ac:dyDescent="0.4">
      <c r="A33" s="127"/>
      <c r="B33" s="145"/>
      <c r="C33" s="145"/>
      <c r="D33" s="125" t="s">
        <v>109</v>
      </c>
      <c r="E33" s="1" t="s">
        <v>22</v>
      </c>
      <c r="F33" s="64">
        <f>F28</f>
        <v>10369.700000000001</v>
      </c>
      <c r="G33" s="59">
        <v>0</v>
      </c>
      <c r="H33" s="59">
        <v>0</v>
      </c>
      <c r="I33" s="59">
        <f>I28</f>
        <v>10369.700000000001</v>
      </c>
      <c r="J33" s="59">
        <v>0</v>
      </c>
    </row>
    <row r="34" spans="1:10" x14ac:dyDescent="0.4">
      <c r="A34" s="127"/>
      <c r="B34" s="145"/>
      <c r="C34" s="145"/>
      <c r="D34" s="125"/>
      <c r="E34" s="66" t="s">
        <v>185</v>
      </c>
      <c r="F34" s="64">
        <f>F29</f>
        <v>10369.700000000001</v>
      </c>
      <c r="G34" s="59">
        <v>0</v>
      </c>
      <c r="H34" s="59">
        <v>0</v>
      </c>
      <c r="I34" s="59">
        <f>I29</f>
        <v>10369.700000000001</v>
      </c>
      <c r="J34" s="59">
        <v>0</v>
      </c>
    </row>
    <row r="35" spans="1:10" x14ac:dyDescent="0.4">
      <c r="A35" s="127"/>
      <c r="B35" s="145"/>
      <c r="C35" s="145"/>
      <c r="D35" s="125"/>
      <c r="E35" s="1"/>
      <c r="F35" s="1"/>
      <c r="G35" s="1"/>
      <c r="H35" s="1"/>
      <c r="I35" s="2"/>
      <c r="J35" s="4"/>
    </row>
    <row r="36" spans="1:10" ht="52.5" customHeight="1" x14ac:dyDescent="0.4">
      <c r="A36" s="125" t="s">
        <v>8</v>
      </c>
      <c r="B36" s="145" t="s">
        <v>183</v>
      </c>
      <c r="C36" s="145" t="s">
        <v>209</v>
      </c>
      <c r="D36" s="53" t="s">
        <v>42</v>
      </c>
      <c r="E36" s="53"/>
      <c r="F36" s="64"/>
      <c r="G36" s="1"/>
      <c r="H36" s="64"/>
      <c r="I36" s="2"/>
      <c r="J36" s="4"/>
    </row>
    <row r="37" spans="1:10" x14ac:dyDescent="0.4">
      <c r="A37" s="125"/>
      <c r="B37" s="145"/>
      <c r="C37" s="145"/>
      <c r="D37" s="125" t="s">
        <v>109</v>
      </c>
      <c r="E37" s="1" t="s">
        <v>22</v>
      </c>
      <c r="F37" s="64">
        <f>H37</f>
        <v>626.29999999999995</v>
      </c>
      <c r="G37" s="59">
        <v>0</v>
      </c>
      <c r="H37" s="64">
        <v>626.29999999999995</v>
      </c>
      <c r="I37" s="59">
        <v>0</v>
      </c>
      <c r="J37" s="59">
        <v>0</v>
      </c>
    </row>
    <row r="38" spans="1:10" x14ac:dyDescent="0.4">
      <c r="A38" s="125"/>
      <c r="B38" s="145"/>
      <c r="C38" s="145"/>
      <c r="D38" s="125"/>
      <c r="E38" s="67" t="s">
        <v>185</v>
      </c>
      <c r="F38" s="64">
        <f>F37</f>
        <v>626.29999999999995</v>
      </c>
      <c r="G38" s="59">
        <v>0</v>
      </c>
      <c r="H38" s="64">
        <f>H37</f>
        <v>626.29999999999995</v>
      </c>
      <c r="I38" s="59">
        <v>0</v>
      </c>
      <c r="J38" s="59">
        <v>0</v>
      </c>
    </row>
    <row r="39" spans="1:10" x14ac:dyDescent="0.4">
      <c r="A39" s="125"/>
      <c r="B39" s="145"/>
      <c r="C39" s="145"/>
      <c r="D39" s="125"/>
      <c r="E39" s="1"/>
      <c r="F39" s="1"/>
      <c r="G39" s="1"/>
      <c r="H39" s="1"/>
      <c r="I39" s="2"/>
      <c r="J39" s="4"/>
    </row>
    <row r="40" spans="1:10" ht="54" customHeight="1" x14ac:dyDescent="0.4">
      <c r="A40" s="125"/>
      <c r="B40" s="145"/>
      <c r="C40" s="145"/>
      <c r="D40" s="125"/>
      <c r="E40" s="1" t="s">
        <v>6</v>
      </c>
      <c r="F40" s="1"/>
      <c r="G40" s="1"/>
      <c r="H40" s="1"/>
      <c r="I40" s="2"/>
      <c r="J40" s="4"/>
    </row>
    <row r="41" spans="1:10" ht="52.5" customHeight="1" x14ac:dyDescent="0.4">
      <c r="A41" s="145" t="s">
        <v>55</v>
      </c>
      <c r="B41" s="145" t="s">
        <v>118</v>
      </c>
      <c r="C41" s="145" t="s">
        <v>208</v>
      </c>
      <c r="D41" s="97" t="s">
        <v>42</v>
      </c>
      <c r="E41" s="97"/>
      <c r="F41" s="1"/>
      <c r="G41" s="1"/>
      <c r="H41" s="1"/>
      <c r="I41" s="2"/>
      <c r="J41" s="4"/>
    </row>
    <row r="42" spans="1:10" x14ac:dyDescent="0.4">
      <c r="A42" s="145"/>
      <c r="B42" s="145"/>
      <c r="C42" s="145"/>
      <c r="D42" s="125" t="s">
        <v>109</v>
      </c>
      <c r="E42" s="1" t="s">
        <v>22</v>
      </c>
      <c r="F42" s="68" t="s">
        <v>186</v>
      </c>
      <c r="G42" s="59">
        <v>0</v>
      </c>
      <c r="H42" s="59">
        <f>H43</f>
        <v>626.29999999999995</v>
      </c>
      <c r="I42" s="59">
        <v>0</v>
      </c>
      <c r="J42" s="59">
        <v>0</v>
      </c>
    </row>
    <row r="43" spans="1:10" x14ac:dyDescent="0.4">
      <c r="A43" s="145"/>
      <c r="B43" s="145"/>
      <c r="C43" s="145"/>
      <c r="D43" s="125"/>
      <c r="E43" s="67" t="s">
        <v>185</v>
      </c>
      <c r="F43" s="59">
        <f>F38</f>
        <v>626.29999999999995</v>
      </c>
      <c r="G43" s="59">
        <v>0</v>
      </c>
      <c r="H43" s="59">
        <f>H38</f>
        <v>626.29999999999995</v>
      </c>
      <c r="I43" s="59">
        <v>0</v>
      </c>
      <c r="J43" s="59">
        <v>0</v>
      </c>
    </row>
    <row r="44" spans="1:10" ht="36" customHeight="1" x14ac:dyDescent="0.4">
      <c r="A44" s="145"/>
      <c r="B44" s="145"/>
      <c r="C44" s="145"/>
      <c r="D44" s="125"/>
      <c r="E44" s="1"/>
      <c r="F44" s="1"/>
      <c r="G44" s="1"/>
      <c r="H44" s="1"/>
      <c r="I44" s="2"/>
      <c r="J44" s="4"/>
    </row>
    <row r="45" spans="1:10" ht="17.25" hidden="1" customHeight="1" x14ac:dyDescent="0.4">
      <c r="A45" s="145"/>
      <c r="B45" s="145"/>
      <c r="C45" s="145"/>
      <c r="D45" s="125"/>
      <c r="E45" s="1"/>
      <c r="F45" s="1"/>
      <c r="G45" s="1"/>
      <c r="H45" s="1"/>
      <c r="I45" s="2"/>
      <c r="J45" s="4"/>
    </row>
    <row r="46" spans="1:10" ht="52.5" customHeight="1" x14ac:dyDescent="0.4">
      <c r="A46" s="154" t="s">
        <v>115</v>
      </c>
      <c r="B46" s="126" t="s">
        <v>176</v>
      </c>
      <c r="C46" s="157" t="s">
        <v>214</v>
      </c>
      <c r="D46" s="53" t="s">
        <v>42</v>
      </c>
      <c r="E46" s="53"/>
      <c r="F46" s="62"/>
      <c r="G46" s="1"/>
      <c r="H46" s="1"/>
      <c r="I46" s="2"/>
      <c r="J46" s="4"/>
    </row>
    <row r="47" spans="1:10" ht="26.25" customHeight="1" x14ac:dyDescent="0.4">
      <c r="A47" s="155"/>
      <c r="B47" s="127"/>
      <c r="C47" s="158"/>
      <c r="D47" s="154" t="s">
        <v>109</v>
      </c>
      <c r="E47" s="1" t="s">
        <v>22</v>
      </c>
      <c r="F47" s="59">
        <v>0</v>
      </c>
      <c r="G47" s="59">
        <v>0</v>
      </c>
      <c r="H47" s="59">
        <v>0</v>
      </c>
      <c r="I47" s="59">
        <v>0</v>
      </c>
      <c r="J47" s="63">
        <v>0</v>
      </c>
    </row>
    <row r="48" spans="1:10" x14ac:dyDescent="0.4">
      <c r="A48" s="155"/>
      <c r="B48" s="127"/>
      <c r="C48" s="158"/>
      <c r="D48" s="155"/>
      <c r="E48" s="65"/>
      <c r="F48" s="59"/>
      <c r="G48" s="59"/>
      <c r="H48" s="59"/>
      <c r="I48" s="59"/>
      <c r="J48" s="63"/>
    </row>
    <row r="49" spans="1:10" ht="39.75" customHeight="1" x14ac:dyDescent="0.4">
      <c r="A49" s="156"/>
      <c r="B49" s="128"/>
      <c r="C49" s="159"/>
      <c r="D49" s="156"/>
      <c r="E49" s="1"/>
      <c r="F49" s="1"/>
      <c r="G49" s="1"/>
      <c r="H49" s="1"/>
      <c r="I49" s="2"/>
      <c r="J49" s="4"/>
    </row>
    <row r="50" spans="1:10" ht="65.25" customHeight="1" x14ac:dyDescent="0.4">
      <c r="A50" s="126" t="s">
        <v>150</v>
      </c>
      <c r="B50" s="145" t="s">
        <v>142</v>
      </c>
      <c r="C50" s="153" t="s">
        <v>213</v>
      </c>
      <c r="D50" s="53" t="s">
        <v>42</v>
      </c>
      <c r="E50" s="53"/>
      <c r="F50" s="59"/>
      <c r="G50" s="59"/>
      <c r="H50" s="59"/>
      <c r="I50" s="59"/>
      <c r="J50" s="59"/>
    </row>
    <row r="51" spans="1:10" x14ac:dyDescent="0.4">
      <c r="A51" s="127"/>
      <c r="B51" s="145"/>
      <c r="C51" s="153"/>
      <c r="D51" s="125" t="s">
        <v>109</v>
      </c>
      <c r="E51" s="1" t="s">
        <v>22</v>
      </c>
      <c r="F51" s="59">
        <v>0</v>
      </c>
      <c r="G51" s="59">
        <v>0</v>
      </c>
      <c r="H51" s="59">
        <v>0</v>
      </c>
      <c r="I51" s="59">
        <v>0</v>
      </c>
      <c r="J51" s="59">
        <v>0</v>
      </c>
    </row>
    <row r="52" spans="1:10" ht="36" customHeight="1" x14ac:dyDescent="0.4">
      <c r="A52" s="127"/>
      <c r="B52" s="145"/>
      <c r="C52" s="153"/>
      <c r="D52" s="125"/>
      <c r="E52" s="67"/>
      <c r="F52" s="59"/>
      <c r="G52" s="59"/>
      <c r="H52" s="59"/>
      <c r="I52" s="59"/>
      <c r="J52" s="59"/>
    </row>
    <row r="53" spans="1:10" ht="43.5" customHeight="1" x14ac:dyDescent="0.4">
      <c r="A53" s="127"/>
      <c r="B53" s="145"/>
      <c r="C53" s="153"/>
      <c r="D53" s="125"/>
      <c r="E53" s="1"/>
      <c r="F53" s="1"/>
      <c r="G53" s="1"/>
      <c r="H53" s="1"/>
      <c r="I53" s="2"/>
      <c r="J53" s="4"/>
    </row>
    <row r="54" spans="1:10" ht="52.5" x14ac:dyDescent="0.4">
      <c r="A54" s="145" t="s">
        <v>184</v>
      </c>
      <c r="B54" s="145" t="s">
        <v>119</v>
      </c>
      <c r="C54" s="145" t="s">
        <v>210</v>
      </c>
      <c r="D54" s="97" t="s">
        <v>42</v>
      </c>
      <c r="E54" s="97"/>
      <c r="F54" s="4"/>
      <c r="G54" s="4"/>
      <c r="H54" s="4"/>
      <c r="I54" s="4"/>
      <c r="J54" s="4"/>
    </row>
    <row r="55" spans="1:10" x14ac:dyDescent="0.4">
      <c r="A55" s="145"/>
      <c r="B55" s="145"/>
      <c r="C55" s="145"/>
      <c r="D55" s="125" t="s">
        <v>156</v>
      </c>
      <c r="E55" s="1" t="s">
        <v>22</v>
      </c>
      <c r="F55" s="59">
        <f>F47</f>
        <v>0</v>
      </c>
      <c r="G55" s="59">
        <f>G47</f>
        <v>0</v>
      </c>
      <c r="H55" s="59">
        <f>H47</f>
        <v>0</v>
      </c>
      <c r="I55" s="59">
        <f>I47</f>
        <v>0</v>
      </c>
      <c r="J55" s="59">
        <f>J47</f>
        <v>0</v>
      </c>
    </row>
    <row r="56" spans="1:10" x14ac:dyDescent="0.4">
      <c r="A56" s="145"/>
      <c r="B56" s="145"/>
      <c r="C56" s="145"/>
      <c r="D56" s="125"/>
      <c r="E56" s="65"/>
      <c r="F56" s="59"/>
      <c r="G56" s="59"/>
      <c r="H56" s="59"/>
      <c r="I56" s="59"/>
      <c r="J56" s="59"/>
    </row>
    <row r="57" spans="1:10" x14ac:dyDescent="0.4">
      <c r="A57" s="145"/>
      <c r="B57" s="145"/>
      <c r="C57" s="145"/>
      <c r="D57" s="125"/>
      <c r="E57" s="1"/>
      <c r="F57" s="1"/>
      <c r="G57" s="1"/>
      <c r="H57" s="1"/>
      <c r="I57" s="2"/>
      <c r="J57" s="4"/>
    </row>
    <row r="58" spans="1:10" ht="218.25" customHeight="1" x14ac:dyDescent="0.4">
      <c r="A58" s="145"/>
      <c r="B58" s="145"/>
      <c r="C58" s="145"/>
      <c r="D58" s="125"/>
      <c r="E58" s="1" t="s">
        <v>6</v>
      </c>
      <c r="F58" s="1"/>
      <c r="G58" s="1"/>
      <c r="H58" s="1"/>
      <c r="I58" s="2"/>
      <c r="J58" s="4"/>
    </row>
  </sheetData>
  <mergeCells count="53">
    <mergeCell ref="A32:A35"/>
    <mergeCell ref="B32:B35"/>
    <mergeCell ref="A22:A26"/>
    <mergeCell ref="E5:E6"/>
    <mergeCell ref="A4:J4"/>
    <mergeCell ref="B17:B21"/>
    <mergeCell ref="C17:C21"/>
    <mergeCell ref="D18:D21"/>
    <mergeCell ref="A8:A11"/>
    <mergeCell ref="B8:B11"/>
    <mergeCell ref="C8:C11"/>
    <mergeCell ref="B12:B16"/>
    <mergeCell ref="C12:C16"/>
    <mergeCell ref="C22:C26"/>
    <mergeCell ref="B22:B26"/>
    <mergeCell ref="C32:C35"/>
    <mergeCell ref="A1:J1"/>
    <mergeCell ref="D5:D6"/>
    <mergeCell ref="A27:A31"/>
    <mergeCell ref="B27:B31"/>
    <mergeCell ref="C27:C31"/>
    <mergeCell ref="D28:D31"/>
    <mergeCell ref="D13:D16"/>
    <mergeCell ref="A5:A6"/>
    <mergeCell ref="B5:B6"/>
    <mergeCell ref="C5:C6"/>
    <mergeCell ref="A12:A16"/>
    <mergeCell ref="A17:A21"/>
    <mergeCell ref="F5:J5"/>
    <mergeCell ref="A3:J3"/>
    <mergeCell ref="A2:J2"/>
    <mergeCell ref="D23:D26"/>
    <mergeCell ref="D37:D40"/>
    <mergeCell ref="A41:A45"/>
    <mergeCell ref="B41:B45"/>
    <mergeCell ref="C41:C45"/>
    <mergeCell ref="D42:D45"/>
    <mergeCell ref="D33:D35"/>
    <mergeCell ref="A54:A58"/>
    <mergeCell ref="B54:B58"/>
    <mergeCell ref="C54:C58"/>
    <mergeCell ref="D55:D58"/>
    <mergeCell ref="A50:A53"/>
    <mergeCell ref="B50:B53"/>
    <mergeCell ref="C50:C53"/>
    <mergeCell ref="D51:D53"/>
    <mergeCell ref="A46:A49"/>
    <mergeCell ref="B46:B49"/>
    <mergeCell ref="C46:C49"/>
    <mergeCell ref="D47:D49"/>
    <mergeCell ref="A36:A40"/>
    <mergeCell ref="B36:B40"/>
    <mergeCell ref="C36:C40"/>
  </mergeCells>
  <pageMargins left="0.7" right="0.7" top="0.75" bottom="0.75" header="0.3" footer="0.3"/>
  <pageSetup paperSize="9" scale="39" orientation="landscape" r:id="rId1"/>
  <rowBreaks count="2" manualBreakCount="2">
    <brk id="25" max="9" man="1"/>
    <brk id="4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view="pageBreakPreview" topLeftCell="A14" zoomScaleSheetLayoutView="100" workbookViewId="0">
      <selection activeCell="E15" sqref="E15"/>
    </sheetView>
  </sheetViews>
  <sheetFormatPr defaultRowHeight="18.75" x14ac:dyDescent="0.3"/>
  <cols>
    <col min="1" max="1" width="46.140625" style="69" customWidth="1"/>
    <col min="2" max="2" width="56.42578125" style="69" customWidth="1"/>
    <col min="3" max="3" width="46.85546875" style="69" customWidth="1"/>
    <col min="4" max="16384" width="9.140625" style="69"/>
  </cols>
  <sheetData>
    <row r="1" spans="1:3" ht="22.5" customHeight="1" x14ac:dyDescent="0.3">
      <c r="A1" s="150" t="s">
        <v>187</v>
      </c>
      <c r="B1" s="150"/>
      <c r="C1" s="150"/>
    </row>
    <row r="2" spans="1:3" ht="27" customHeight="1" x14ac:dyDescent="0.3">
      <c r="A2" s="151" t="s">
        <v>46</v>
      </c>
      <c r="B2" s="151"/>
      <c r="C2" s="151"/>
    </row>
    <row r="3" spans="1:3" ht="27" customHeight="1" x14ac:dyDescent="0.3">
      <c r="A3" s="151" t="s">
        <v>12</v>
      </c>
      <c r="B3" s="151"/>
      <c r="C3" s="151"/>
    </row>
    <row r="4" spans="1:3" ht="24.75" customHeight="1" x14ac:dyDescent="0.3">
      <c r="A4" s="152" t="s">
        <v>111</v>
      </c>
      <c r="B4" s="152"/>
      <c r="C4" s="152"/>
    </row>
    <row r="5" spans="1:3" ht="128.25" customHeight="1" x14ac:dyDescent="0.3">
      <c r="A5" s="39" t="s">
        <v>21</v>
      </c>
      <c r="B5" s="39" t="s">
        <v>47</v>
      </c>
      <c r="C5" s="39" t="s">
        <v>48</v>
      </c>
    </row>
    <row r="6" spans="1:3" x14ac:dyDescent="0.3">
      <c r="A6" s="70">
        <v>1</v>
      </c>
      <c r="B6" s="70">
        <v>2</v>
      </c>
      <c r="C6" s="70">
        <v>3</v>
      </c>
    </row>
    <row r="7" spans="1:3" ht="48.75" customHeight="1" x14ac:dyDescent="0.3">
      <c r="A7" s="71" t="s">
        <v>5</v>
      </c>
      <c r="B7" s="71" t="s">
        <v>151</v>
      </c>
      <c r="C7" s="71" t="s">
        <v>194</v>
      </c>
    </row>
    <row r="8" spans="1:3" ht="47.25" customHeight="1" x14ac:dyDescent="0.3">
      <c r="A8" s="72" t="s">
        <v>49</v>
      </c>
      <c r="B8" s="71" t="s">
        <v>152</v>
      </c>
      <c r="C8" s="71" t="s">
        <v>194</v>
      </c>
    </row>
    <row r="9" spans="1:3" ht="42" customHeight="1" x14ac:dyDescent="0.3">
      <c r="A9" s="72" t="s">
        <v>182</v>
      </c>
      <c r="B9" s="71" t="s">
        <v>145</v>
      </c>
      <c r="C9" s="71" t="s">
        <v>194</v>
      </c>
    </row>
    <row r="10" spans="1:3" ht="46.5" customHeight="1" x14ac:dyDescent="0.3">
      <c r="A10" s="72" t="s">
        <v>146</v>
      </c>
      <c r="B10" s="71" t="s">
        <v>147</v>
      </c>
      <c r="C10" s="71" t="s">
        <v>194</v>
      </c>
    </row>
    <row r="11" spans="1:3" ht="42" customHeight="1" x14ac:dyDescent="0.3">
      <c r="A11" s="71" t="s">
        <v>7</v>
      </c>
      <c r="B11" s="71" t="s">
        <v>148</v>
      </c>
      <c r="C11" s="71" t="s">
        <v>194</v>
      </c>
    </row>
    <row r="12" spans="1:3" ht="81" customHeight="1" x14ac:dyDescent="0.3">
      <c r="A12" s="71" t="s">
        <v>8</v>
      </c>
      <c r="B12" s="71" t="s">
        <v>183</v>
      </c>
      <c r="C12" s="71" t="s">
        <v>194</v>
      </c>
    </row>
    <row r="13" spans="1:3" ht="45" customHeight="1" x14ac:dyDescent="0.3">
      <c r="A13" s="71" t="s">
        <v>51</v>
      </c>
      <c r="B13" s="71" t="s">
        <v>118</v>
      </c>
      <c r="C13" s="71" t="s">
        <v>194</v>
      </c>
    </row>
    <row r="14" spans="1:3" ht="75.75" customHeight="1" x14ac:dyDescent="0.3">
      <c r="A14" s="71" t="s">
        <v>115</v>
      </c>
      <c r="B14" s="71" t="s">
        <v>176</v>
      </c>
      <c r="C14" s="71" t="s">
        <v>194</v>
      </c>
    </row>
    <row r="15" spans="1:3" ht="80.25" customHeight="1" x14ac:dyDescent="0.3">
      <c r="A15" s="71" t="s">
        <v>139</v>
      </c>
      <c r="B15" s="71" t="s">
        <v>84</v>
      </c>
      <c r="C15" s="71" t="s">
        <v>194</v>
      </c>
    </row>
    <row r="16" spans="1:3" ht="111" customHeight="1" x14ac:dyDescent="0.3">
      <c r="A16" s="71" t="s">
        <v>188</v>
      </c>
      <c r="B16" s="71" t="s">
        <v>157</v>
      </c>
      <c r="C16" s="71" t="s">
        <v>195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paperSize="9" scale="82" orientation="landscape" r:id="rId1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Т 3</vt:lpstr>
      <vt:lpstr>Т 3.1</vt:lpstr>
      <vt:lpstr>Т 4</vt:lpstr>
      <vt:lpstr>Т 5</vt:lpstr>
      <vt:lpstr>Т 7</vt:lpstr>
      <vt:lpstr>Т 7.1</vt:lpstr>
      <vt:lpstr>'Т 3'!Область_печати</vt:lpstr>
      <vt:lpstr>'Т 3.1'!Область_печати</vt:lpstr>
      <vt:lpstr>'Т 4'!Область_печати</vt:lpstr>
      <vt:lpstr>'Т 5'!Область_печати</vt:lpstr>
      <vt:lpstr>'Т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2020-11-17T12:35:30Z</dcterms:modified>
</cp:coreProperties>
</file>