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Лист1!$A$1:$H$98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4" i="1"/>
  <c r="G55"/>
  <c r="F54"/>
  <c r="G51"/>
  <c r="F52"/>
  <c r="D92"/>
  <c r="D91"/>
  <c r="D51"/>
  <c r="F51"/>
  <c r="G69"/>
  <c r="F89"/>
  <c r="G67"/>
  <c r="E67"/>
  <c r="E19" s="1"/>
  <c r="G49"/>
  <c r="D28"/>
  <c r="D26"/>
  <c r="F78" l="1"/>
  <c r="F76"/>
  <c r="F67" l="1"/>
  <c r="F69"/>
  <c r="D78"/>
  <c r="D76"/>
  <c r="D67" l="1"/>
  <c r="D21"/>
  <c r="E69"/>
  <c r="F49"/>
  <c r="F19" s="1"/>
  <c r="D49" l="1"/>
  <c r="G23"/>
  <c r="G19" l="1"/>
  <c r="D19" s="1"/>
  <c r="D69"/>
  <c r="G25"/>
  <c r="I19" l="1"/>
</calcChain>
</file>

<file path=xl/sharedStrings.xml><?xml version="1.0" encoding="utf-8"?>
<sst xmlns="http://schemas.openxmlformats.org/spreadsheetml/2006/main" count="144" uniqueCount="72">
  <si>
    <t>Наименование муниципальной программы, подпрограммы,  основного мероприятия, мероприятия</t>
  </si>
  <si>
    <t>МУНИЦИПАЛЬНАЯ ПРОГРАММА</t>
  </si>
  <si>
    <t>«Содействие развитию муниципальных образований и местного самоуправления»</t>
  </si>
  <si>
    <t>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</t>
  </si>
  <si>
    <t>Повышение комфортности и упрощение процедур получения гражданами государственных и муниципальных услуг</t>
  </si>
  <si>
    <t>Ремонт и благоустройство  военно-мемориальных объектов</t>
  </si>
  <si>
    <t>Подготовка документации по планировке территориии</t>
  </si>
  <si>
    <t>Подготовка графического и текстового описания местоположения границ и перечня координат характерных точек для установления границ населенных пунктов</t>
  </si>
  <si>
    <t>Энергосбережение и повышение энергетической эффективности в системе наружного освещения</t>
  </si>
  <si>
    <t>Статус</t>
  </si>
  <si>
    <t>Всего</t>
  </si>
  <si>
    <t>в том числе по источникам:</t>
  </si>
  <si>
    <t xml:space="preserve">областной бюджет </t>
  </si>
  <si>
    <t>бюджет муниципального района</t>
  </si>
  <si>
    <t>Расходы бюджета Павловского муниципального района Воронежской области на реализацию муниципальной программы Павловского муниципального района Воронежской области</t>
  </si>
  <si>
    <t>всего</t>
  </si>
  <si>
    <t>в том числе по ГРБС:</t>
  </si>
  <si>
    <t>внебюджетные источники</t>
  </si>
  <si>
    <t>федеральный бюджет</t>
  </si>
  <si>
    <t>Наименование ответственного исполнителя, исполнителя-главного распорядителя средств муниципального бюджета (далее - ГРБС)</t>
  </si>
  <si>
    <t>Осуществление дорожной деятельности в отношении автомобильных дорог местного значения в Павловском муниципальном районе Воронежской области</t>
  </si>
  <si>
    <t>Проведение районного конкурса  «Самое красивое село Павловского муниципального района Воронежской области»</t>
  </si>
  <si>
    <t>Благоустройство территорий поселений Павловского муниципального района Воронежской области</t>
  </si>
  <si>
    <t>Развитие территориального общественного самоуправления в поселениях Павловского муниципального района Воронежской области</t>
  </si>
  <si>
    <t>Развитие систем водоснабжения и водоотведения поселений Павловского муниципального района Воронежской области</t>
  </si>
  <si>
    <t>Строительство газопровода низкого давления по сельским поселениям Павловского муниципального района Воронежской области</t>
  </si>
  <si>
    <t>Развитие градостроительной деятельности поселений Павловского муниципального района Воронежской области</t>
  </si>
  <si>
    <t>Мероприятие 2.1.</t>
  </si>
  <si>
    <t>Мероприятие 12.1.</t>
  </si>
  <si>
    <t>Мероприятие 12.2.</t>
  </si>
  <si>
    <t xml:space="preserve">к муниципальной программе Павловского </t>
  </si>
  <si>
    <t xml:space="preserve">муниципального района Воронежской области «Содействие развитию муниципальных образований и местного самоуправления» </t>
  </si>
  <si>
    <t xml:space="preserve">Мероприятие 7.1. </t>
  </si>
  <si>
    <t>Мероприятие 7.2.</t>
  </si>
  <si>
    <t>Основное мероприятие 8.</t>
  </si>
  <si>
    <t>Основное мероприятие 7.</t>
  </si>
  <si>
    <t>Основное мероприятие 10.</t>
  </si>
  <si>
    <t>Основное мероприятие 11.</t>
  </si>
  <si>
    <t>Основное мероприятие 12.</t>
  </si>
  <si>
    <t>Основное мероприятие 9.</t>
  </si>
  <si>
    <t>Основное мероприятие 6.</t>
  </si>
  <si>
    <t>Основное мероприятие 5.</t>
  </si>
  <si>
    <t>Основное мероприятие 4.</t>
  </si>
  <si>
    <t>Основное мероприятие 3.</t>
  </si>
  <si>
    <t>Основное мероприятие 2.</t>
  </si>
  <si>
    <t>Основное мероприятие 1.</t>
  </si>
  <si>
    <t>Мероприятие 12.3.</t>
  </si>
  <si>
    <t>Технологическое присоединение к инженерным сетям  в с. Елизаветовка Павловского района, в том числе: 1. Технологическое присоединение к сетям электроснабжения. 2. Обустройство площадок объектами инженерной  инфраструктуры под компактную жилищную застройку «Сети инженерно-технического обеспечения Группы многоквартирных жилых домов в селе Елизаветовка Павловского района. Внешние сети водоотведения». 3. Технологическое присоединение. Внешние сети газоснабжения</t>
  </si>
  <si>
    <t>Комплексная компактная застройка с. Елизаветовка Павловского района Воронежской области</t>
  </si>
  <si>
    <t>Мероприятие 12.4.</t>
  </si>
  <si>
    <t>Мероприятие 12.5.</t>
  </si>
  <si>
    <r>
      <t>Региональный проект «Чистая вода</t>
    </r>
    <r>
      <rPr>
        <sz val="18"/>
        <color theme="1"/>
        <rFont val="Calibri"/>
        <family val="2"/>
        <charset val="204"/>
      </rPr>
      <t>»</t>
    </r>
  </si>
  <si>
    <t>Основное мероприятие 13.</t>
  </si>
  <si>
    <t>Развитие систем теплоснабжения Павловского муниципального района Воронежской области</t>
  </si>
  <si>
    <t>Приложение № 3</t>
  </si>
  <si>
    <t>«Содействие развитию муниципальных образований и местного самоуправления» на 2022 год</t>
  </si>
  <si>
    <t>Основное мероприятие 8.2</t>
  </si>
  <si>
    <t>Мероприятие 8.1</t>
  </si>
  <si>
    <t>Капитальный ремонт и ремонт автомобильных дорог общего пользования местного значения  в Павловском муниципальном районе Воронежской области</t>
  </si>
  <si>
    <t>Осуществление дорожной деятельности в отношении автомобильных дорог местного значения</t>
  </si>
  <si>
    <t>Мероприятие 12.6.</t>
  </si>
  <si>
    <t>Обустройство пощадок объектами инженерной инфраструктуры под компактную жилищную застройку "Сети инженерно-технического обеспечения группы многоквартиных жилых домов в селе Елизаветовка Павловского района. Внешние сети водоснабжения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</si>
  <si>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Елизаветовка. (Многоквартирный жилой дом поз. 1, 1 этап)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</si>
  <si>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Елизаветовка. (Инженерные сети и объекты инженерно-технического назначения, поз. 1, 1 этап)</t>
  </si>
  <si>
    <t>Глава Павловского муниципального района Воронежской области                                                                                                                                      М.Н. Янцов</t>
  </si>
  <si>
    <t>Основное мероприятие 14.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</si>
  <si>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</si>
  <si>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Елизаветовка. (Многоквартирный жилой дом поз. 2, 2 этап)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</si>
  <si>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Елизаветовка. (Инженерные сети и объекты инженерно-технического назначения, поз. 2, 2 этап)</t>
  </si>
  <si>
    <t>Администрация Павловского муниципального района Воронежской области</t>
  </si>
  <si>
    <t>Муниципальный отдел по управлению муниципальным имуществом адмиистрации Павловского муниципального района</t>
  </si>
  <si>
    <t xml:space="preserve">Приложение № 1   
к постановлению администрации Павловского муниципального района Воронежской области    
от «      »                        2022  №     
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</si>
</sst>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</font>
    <font>
      <sz val="26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2" borderId="0" xfId="0" applyFont="1" applyFill="1"/>
    <xf numFmtId="0" fontId="2" fillId="2" borderId="1" xfId="0" applyFont="1" applyFill="1" applyBorder="1" applyAlignment="1">
      <alignment horizontal="center" vertical="top" wrapText="1"/>
    </xf>
    <xf numFmtId="2" fontId="1" fillId="2" borderId="0" xfId="0" applyNumberFormat="1" applyFont="1" applyFill="1"/>
    <xf numFmtId="0" fontId="2" fillId="2" borderId="8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/>
    </xf>
    <xf numFmtId="164" fontId="2" fillId="2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/>
    </xf>
    <xf numFmtId="164" fontId="2" fillId="2" borderId="1" xfId="0" applyNumberFormat="1" applyFont="1" applyFill="1" applyBorder="1" applyAlignment="1">
      <alignment vertical="top" wrapText="1"/>
    </xf>
    <xf numFmtId="3" fontId="2" fillId="2" borderId="1" xfId="0" applyNumberFormat="1" applyFont="1" applyFill="1" applyBorder="1" applyAlignment="1">
      <alignment horizontal="center" vertical="top" wrapText="1"/>
    </xf>
    <xf numFmtId="0" fontId="6" fillId="2" borderId="0" xfId="0" applyFont="1" applyFill="1"/>
    <xf numFmtId="164" fontId="2" fillId="2" borderId="1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5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/>
    </xf>
    <xf numFmtId="0" fontId="2" fillId="2" borderId="9" xfId="0" applyFont="1" applyFill="1" applyBorder="1" applyAlignment="1">
      <alignment horizontal="center" vertical="top"/>
    </xf>
    <xf numFmtId="164" fontId="2" fillId="2" borderId="1" xfId="0" applyNumberFormat="1" applyFont="1" applyFill="1" applyBorder="1" applyAlignment="1">
      <alignment horizontal="center" vertical="top"/>
    </xf>
    <xf numFmtId="164" fontId="2" fillId="2" borderId="9" xfId="0" applyNumberFormat="1" applyFont="1" applyFill="1" applyBorder="1" applyAlignment="1">
      <alignment horizontal="center" vertical="top"/>
    </xf>
    <xf numFmtId="164" fontId="2" fillId="2" borderId="1" xfId="0" applyNumberFormat="1" applyFont="1" applyFill="1" applyBorder="1" applyAlignment="1">
      <alignment horizontal="center" vertical="top" wrapText="1"/>
    </xf>
    <xf numFmtId="164" fontId="2" fillId="2" borderId="9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97"/>
  <sheetViews>
    <sheetView tabSelected="1" view="pageBreakPreview" zoomScale="55" zoomScaleNormal="60" zoomScaleSheetLayoutView="55" workbookViewId="0">
      <pane xSplit="8" ySplit="17" topLeftCell="I48" activePane="bottomRight" state="frozen"/>
      <selection pane="topRight" activeCell="N1" sqref="N1"/>
      <selection pane="bottomLeft" activeCell="A9" sqref="A9"/>
      <selection pane="bottomRight" activeCell="D10" sqref="D10:H10"/>
    </sheetView>
  </sheetViews>
  <sheetFormatPr defaultColWidth="9.140625" defaultRowHeight="15.75"/>
  <cols>
    <col min="1" max="1" width="43.42578125" style="1" customWidth="1"/>
    <col min="2" max="2" width="65.5703125" style="1" customWidth="1"/>
    <col min="3" max="3" width="95.85546875" style="1" customWidth="1"/>
    <col min="4" max="4" width="17.5703125" style="1" customWidth="1"/>
    <col min="5" max="5" width="21.7109375" style="1" customWidth="1"/>
    <col min="6" max="6" width="17.140625" style="1" customWidth="1"/>
    <col min="7" max="7" width="28.140625" style="1" customWidth="1"/>
    <col min="8" max="8" width="25.7109375" style="1" customWidth="1"/>
    <col min="9" max="9" width="11.7109375" style="1" bestFit="1" customWidth="1"/>
    <col min="10" max="16384" width="9.140625" style="1"/>
  </cols>
  <sheetData>
    <row r="2" spans="1:8" ht="18.75" customHeight="1">
      <c r="A2" s="13"/>
      <c r="B2" s="13"/>
      <c r="C2" s="13"/>
      <c r="D2" s="25" t="s">
        <v>71</v>
      </c>
      <c r="E2" s="25"/>
      <c r="F2" s="25"/>
      <c r="G2" s="25"/>
      <c r="H2" s="25"/>
    </row>
    <row r="3" spans="1:8" ht="26.25">
      <c r="A3" s="13"/>
      <c r="B3" s="13"/>
      <c r="C3" s="13"/>
      <c r="D3" s="25"/>
      <c r="E3" s="25"/>
      <c r="F3" s="25"/>
      <c r="G3" s="25"/>
      <c r="H3" s="25"/>
    </row>
    <row r="4" spans="1:8" ht="26.25">
      <c r="A4" s="13"/>
      <c r="B4" s="13"/>
      <c r="C4" s="13"/>
      <c r="D4" s="25"/>
      <c r="E4" s="25"/>
      <c r="F4" s="25"/>
      <c r="G4" s="25"/>
      <c r="H4" s="25"/>
    </row>
    <row r="5" spans="1:8" ht="26.25">
      <c r="A5" s="13"/>
      <c r="B5" s="13"/>
      <c r="C5" s="13"/>
      <c r="D5" s="25"/>
      <c r="E5" s="25"/>
      <c r="F5" s="25"/>
      <c r="G5" s="25"/>
      <c r="H5" s="25"/>
    </row>
    <row r="6" spans="1:8" ht="26.25">
      <c r="A6" s="13"/>
      <c r="B6" s="13"/>
      <c r="C6" s="13"/>
      <c r="D6" s="25"/>
      <c r="E6" s="25"/>
      <c r="F6" s="25"/>
      <c r="G6" s="25"/>
      <c r="H6" s="25"/>
    </row>
    <row r="7" spans="1:8" ht="26.25">
      <c r="A7" s="13"/>
      <c r="B7" s="13"/>
      <c r="C7" s="13"/>
      <c r="D7" s="25"/>
      <c r="E7" s="25"/>
      <c r="F7" s="25"/>
      <c r="G7" s="25"/>
      <c r="H7" s="25"/>
    </row>
    <row r="8" spans="1:8" ht="30" customHeight="1">
      <c r="A8" s="13"/>
      <c r="B8" s="13"/>
      <c r="C8" s="13"/>
      <c r="D8" s="26" t="s">
        <v>54</v>
      </c>
      <c r="E8" s="26"/>
      <c r="F8" s="26"/>
      <c r="G8" s="26"/>
      <c r="H8" s="26"/>
    </row>
    <row r="9" spans="1:8" ht="27" customHeight="1">
      <c r="A9" s="13"/>
      <c r="B9" s="13"/>
      <c r="C9" s="13"/>
      <c r="D9" s="27" t="s">
        <v>30</v>
      </c>
      <c r="E9" s="27"/>
      <c r="F9" s="27"/>
      <c r="G9" s="27"/>
      <c r="H9" s="27"/>
    </row>
    <row r="10" spans="1:8" ht="59.25" customHeight="1">
      <c r="A10" s="13"/>
      <c r="B10" s="13"/>
      <c r="C10" s="13"/>
      <c r="D10" s="28" t="s">
        <v>31</v>
      </c>
      <c r="E10" s="28"/>
      <c r="F10" s="28"/>
      <c r="G10" s="28"/>
      <c r="H10" s="28"/>
    </row>
    <row r="11" spans="1:8" ht="24" customHeight="1">
      <c r="A11" s="13"/>
      <c r="B11" s="13"/>
      <c r="C11" s="13"/>
      <c r="D11" s="27"/>
      <c r="E11" s="27"/>
      <c r="F11" s="27"/>
      <c r="G11" s="27"/>
      <c r="H11" s="27"/>
    </row>
    <row r="12" spans="1:8" ht="33.75" customHeight="1">
      <c r="A12" s="29" t="s">
        <v>14</v>
      </c>
      <c r="B12" s="29"/>
      <c r="C12" s="29"/>
      <c r="D12" s="29"/>
      <c r="E12" s="29"/>
      <c r="F12" s="29"/>
      <c r="G12" s="29"/>
      <c r="H12" s="29"/>
    </row>
    <row r="13" spans="1:8" ht="28.5" customHeight="1">
      <c r="A13" s="30" t="s">
        <v>55</v>
      </c>
      <c r="B13" s="30"/>
      <c r="C13" s="30"/>
      <c r="D13" s="30"/>
      <c r="E13" s="30"/>
      <c r="F13" s="30"/>
      <c r="G13" s="30"/>
      <c r="H13" s="30"/>
    </row>
    <row r="14" spans="1:8" ht="26.25" customHeight="1">
      <c r="A14" s="24" t="s">
        <v>9</v>
      </c>
      <c r="B14" s="24" t="s">
        <v>0</v>
      </c>
      <c r="C14" s="24" t="s">
        <v>19</v>
      </c>
      <c r="D14" s="24" t="s">
        <v>10</v>
      </c>
      <c r="E14" s="24" t="s">
        <v>11</v>
      </c>
      <c r="F14" s="24"/>
      <c r="G14" s="24"/>
      <c r="H14" s="24"/>
    </row>
    <row r="15" spans="1:8" ht="53.25" customHeight="1">
      <c r="A15" s="24"/>
      <c r="B15" s="24"/>
      <c r="C15" s="24"/>
      <c r="D15" s="24"/>
      <c r="E15" s="24" t="s">
        <v>18</v>
      </c>
      <c r="F15" s="24" t="s">
        <v>12</v>
      </c>
      <c r="G15" s="24" t="s">
        <v>13</v>
      </c>
      <c r="H15" s="24" t="s">
        <v>17</v>
      </c>
    </row>
    <row r="16" spans="1:8" ht="5.25" hidden="1" customHeight="1">
      <c r="A16" s="24"/>
      <c r="B16" s="24"/>
      <c r="C16" s="24"/>
      <c r="D16" s="24"/>
      <c r="E16" s="24"/>
      <c r="F16" s="24"/>
      <c r="G16" s="24"/>
      <c r="H16" s="24"/>
    </row>
    <row r="17" spans="1:9" ht="21" customHeight="1">
      <c r="A17" s="24"/>
      <c r="B17" s="24"/>
      <c r="C17" s="24"/>
      <c r="D17" s="24"/>
      <c r="E17" s="24"/>
      <c r="F17" s="24"/>
      <c r="G17" s="24"/>
      <c r="H17" s="24"/>
    </row>
    <row r="18" spans="1:9" ht="23.25">
      <c r="A18" s="2">
        <v>1</v>
      </c>
      <c r="B18" s="2">
        <v>2</v>
      </c>
      <c r="C18" s="2">
        <v>3</v>
      </c>
      <c r="D18" s="12">
        <v>4</v>
      </c>
      <c r="E18" s="12">
        <v>5</v>
      </c>
      <c r="F18" s="12">
        <v>6</v>
      </c>
      <c r="G18" s="12">
        <v>7</v>
      </c>
      <c r="H18" s="12">
        <v>8</v>
      </c>
    </row>
    <row r="19" spans="1:9" ht="21.75" customHeight="1">
      <c r="A19" s="31" t="s">
        <v>1</v>
      </c>
      <c r="B19" s="31" t="s">
        <v>2</v>
      </c>
      <c r="C19" s="2" t="s">
        <v>15</v>
      </c>
      <c r="D19" s="6">
        <f>E19+F19+G19</f>
        <v>545366.99666000006</v>
      </c>
      <c r="E19" s="6">
        <f>E23+E26+E41+E44+E49+E58+E61+E67+E89</f>
        <v>183333.12104</v>
      </c>
      <c r="F19" s="6">
        <f>F26+F41+F49+F61+F67+F89</f>
        <v>237990.38738000003</v>
      </c>
      <c r="G19" s="6">
        <f>G23+G49+G58+G61+G89+G26+G67</f>
        <v>124043.48824000001</v>
      </c>
      <c r="H19" s="6">
        <v>0</v>
      </c>
      <c r="I19" s="3">
        <f>E19+F19+G19</f>
        <v>545366.99666000006</v>
      </c>
    </row>
    <row r="20" spans="1:9" ht="23.25">
      <c r="A20" s="32"/>
      <c r="B20" s="32"/>
      <c r="C20" s="2" t="s">
        <v>16</v>
      </c>
      <c r="D20" s="6"/>
      <c r="E20" s="6"/>
      <c r="F20" s="6"/>
      <c r="G20" s="6"/>
      <c r="H20" s="6"/>
    </row>
    <row r="21" spans="1:9" ht="68.25" customHeight="1">
      <c r="A21" s="32"/>
      <c r="B21" s="32"/>
      <c r="C21" s="22" t="s">
        <v>69</v>
      </c>
      <c r="D21" s="6">
        <f>E21+F21+G21+H21</f>
        <v>0</v>
      </c>
      <c r="E21" s="6">
        <v>0</v>
      </c>
      <c r="F21" s="6">
        <v>0</v>
      </c>
      <c r="G21" s="6">
        <v>0</v>
      </c>
      <c r="H21" s="6">
        <v>0</v>
      </c>
    </row>
    <row r="22" spans="1:9" ht="101.25" customHeight="1">
      <c r="A22" s="32"/>
      <c r="B22" s="32"/>
      <c r="C22" s="22" t="s">
        <v>70</v>
      </c>
      <c r="D22" s="6"/>
      <c r="E22" s="6"/>
      <c r="F22" s="6"/>
      <c r="G22" s="6"/>
      <c r="H22" s="6"/>
    </row>
    <row r="23" spans="1:9" ht="21.75" customHeight="1">
      <c r="A23" s="24" t="s">
        <v>45</v>
      </c>
      <c r="B23" s="24" t="s">
        <v>3</v>
      </c>
      <c r="C23" s="2" t="s">
        <v>15</v>
      </c>
      <c r="D23" s="6">
        <v>300</v>
      </c>
      <c r="E23" s="6">
        <v>0</v>
      </c>
      <c r="F23" s="6">
        <v>0</v>
      </c>
      <c r="G23" s="6">
        <f>D23</f>
        <v>300</v>
      </c>
      <c r="H23" s="6">
        <v>0</v>
      </c>
    </row>
    <row r="24" spans="1:9" ht="38.25" customHeight="1">
      <c r="A24" s="24"/>
      <c r="B24" s="24"/>
      <c r="C24" s="2" t="s">
        <v>16</v>
      </c>
      <c r="D24" s="6"/>
      <c r="E24" s="6"/>
      <c r="F24" s="6"/>
      <c r="G24" s="6"/>
      <c r="H24" s="6"/>
    </row>
    <row r="25" spans="1:9" ht="60.75" customHeight="1">
      <c r="A25" s="24"/>
      <c r="B25" s="24"/>
      <c r="C25" s="22" t="s">
        <v>69</v>
      </c>
      <c r="D25" s="6">
        <v>300</v>
      </c>
      <c r="E25" s="6">
        <v>0</v>
      </c>
      <c r="F25" s="6">
        <v>0</v>
      </c>
      <c r="G25" s="6">
        <f>G23</f>
        <v>300</v>
      </c>
      <c r="H25" s="6">
        <v>0</v>
      </c>
    </row>
    <row r="26" spans="1:9" ht="27.75" customHeight="1">
      <c r="A26" s="24" t="s">
        <v>44</v>
      </c>
      <c r="B26" s="24" t="s">
        <v>24</v>
      </c>
      <c r="C26" s="2" t="s">
        <v>15</v>
      </c>
      <c r="D26" s="6">
        <f>F26+G26</f>
        <v>48516.5</v>
      </c>
      <c r="E26" s="6">
        <v>0</v>
      </c>
      <c r="F26" s="17">
        <v>48452.7</v>
      </c>
      <c r="G26" s="6">
        <v>63.8</v>
      </c>
      <c r="H26" s="6">
        <v>0</v>
      </c>
    </row>
    <row r="27" spans="1:9" ht="27.75" customHeight="1">
      <c r="A27" s="24"/>
      <c r="B27" s="24"/>
      <c r="C27" s="2" t="s">
        <v>16</v>
      </c>
      <c r="D27" s="6"/>
      <c r="E27" s="6"/>
      <c r="F27" s="6"/>
      <c r="G27" s="6"/>
      <c r="H27" s="6"/>
    </row>
    <row r="28" spans="1:9" ht="92.25" customHeight="1">
      <c r="A28" s="24"/>
      <c r="B28" s="24"/>
      <c r="C28" s="22" t="s">
        <v>69</v>
      </c>
      <c r="D28" s="17">
        <f>F28+G28</f>
        <v>48516.5</v>
      </c>
      <c r="E28" s="15">
        <v>0</v>
      </c>
      <c r="F28" s="17">
        <v>48452.7</v>
      </c>
      <c r="G28" s="6">
        <v>63.8</v>
      </c>
      <c r="H28" s="6">
        <v>0</v>
      </c>
    </row>
    <row r="29" spans="1:9" ht="25.5" customHeight="1">
      <c r="A29" s="24" t="s">
        <v>27</v>
      </c>
      <c r="B29" s="24" t="s">
        <v>51</v>
      </c>
      <c r="C29" s="2" t="s">
        <v>15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</row>
    <row r="30" spans="1:9" ht="21" customHeight="1">
      <c r="A30" s="24"/>
      <c r="B30" s="24"/>
      <c r="C30" s="2" t="s">
        <v>16</v>
      </c>
      <c r="D30" s="6"/>
      <c r="E30" s="6"/>
      <c r="F30" s="6"/>
      <c r="G30" s="6"/>
      <c r="H30" s="6"/>
    </row>
    <row r="31" spans="1:9" ht="96.75" customHeight="1">
      <c r="A31" s="24"/>
      <c r="B31" s="24"/>
      <c r="C31" s="22" t="s">
        <v>69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</row>
    <row r="32" spans="1:9" ht="36" customHeight="1">
      <c r="A32" s="24" t="s">
        <v>43</v>
      </c>
      <c r="B32" s="24" t="s">
        <v>25</v>
      </c>
      <c r="C32" s="2" t="s">
        <v>15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</row>
    <row r="33" spans="1:8" ht="23.25" customHeight="1">
      <c r="A33" s="24"/>
      <c r="B33" s="24"/>
      <c r="C33" s="2" t="s">
        <v>16</v>
      </c>
      <c r="D33" s="6"/>
      <c r="E33" s="6"/>
      <c r="F33" s="6"/>
      <c r="G33" s="6"/>
      <c r="H33" s="6"/>
    </row>
    <row r="34" spans="1:8" ht="96" customHeight="1">
      <c r="A34" s="24"/>
      <c r="B34" s="24"/>
      <c r="C34" s="22" t="s">
        <v>69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</row>
    <row r="35" spans="1:8" ht="19.5" customHeight="1">
      <c r="A35" s="24" t="s">
        <v>42</v>
      </c>
      <c r="B35" s="24" t="s">
        <v>4</v>
      </c>
      <c r="C35" s="2" t="s">
        <v>15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</row>
    <row r="36" spans="1:8" ht="25.5" customHeight="1">
      <c r="A36" s="24"/>
      <c r="B36" s="24"/>
      <c r="C36" s="2" t="s">
        <v>16</v>
      </c>
      <c r="D36" s="6"/>
      <c r="E36" s="6"/>
      <c r="F36" s="6"/>
      <c r="G36" s="6"/>
      <c r="H36" s="6"/>
    </row>
    <row r="37" spans="1:8" ht="104.25" customHeight="1">
      <c r="A37" s="24"/>
      <c r="B37" s="24"/>
      <c r="C37" s="22" t="s">
        <v>69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</row>
    <row r="38" spans="1:8" ht="20.25" customHeight="1">
      <c r="A38" s="24" t="s">
        <v>41</v>
      </c>
      <c r="B38" s="24" t="s">
        <v>5</v>
      </c>
      <c r="C38" s="2" t="s">
        <v>15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</row>
    <row r="39" spans="1:8" ht="20.25" customHeight="1">
      <c r="A39" s="24"/>
      <c r="B39" s="24"/>
      <c r="C39" s="2" t="s">
        <v>16</v>
      </c>
      <c r="D39" s="6"/>
      <c r="E39" s="6"/>
      <c r="F39" s="6"/>
      <c r="G39" s="6"/>
      <c r="H39" s="6"/>
    </row>
    <row r="40" spans="1:8" ht="52.5" customHeight="1">
      <c r="A40" s="24"/>
      <c r="B40" s="24"/>
      <c r="C40" s="22" t="s">
        <v>69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</row>
    <row r="41" spans="1:8" ht="21.75" customHeight="1">
      <c r="A41" s="24" t="s">
        <v>40</v>
      </c>
      <c r="B41" s="24" t="s">
        <v>8</v>
      </c>
      <c r="C41" s="2" t="s">
        <v>15</v>
      </c>
      <c r="D41" s="6">
        <v>12275.3</v>
      </c>
      <c r="E41" s="6">
        <v>0</v>
      </c>
      <c r="F41" s="17">
        <v>12275.3</v>
      </c>
      <c r="G41" s="6">
        <v>0</v>
      </c>
      <c r="H41" s="6">
        <v>0</v>
      </c>
    </row>
    <row r="42" spans="1:8" ht="26.25" customHeight="1">
      <c r="A42" s="24"/>
      <c r="B42" s="24"/>
      <c r="C42" s="2" t="s">
        <v>16</v>
      </c>
      <c r="D42" s="6"/>
      <c r="E42" s="6"/>
      <c r="F42" s="6"/>
      <c r="G42" s="6"/>
      <c r="H42" s="6"/>
    </row>
    <row r="43" spans="1:8" ht="104.25" customHeight="1">
      <c r="A43" s="24"/>
      <c r="B43" s="24"/>
      <c r="C43" s="22" t="s">
        <v>69</v>
      </c>
      <c r="D43" s="17">
        <v>12275.3</v>
      </c>
      <c r="E43" s="6">
        <v>0</v>
      </c>
      <c r="F43" s="17">
        <v>12275.3</v>
      </c>
      <c r="G43" s="6">
        <v>0</v>
      </c>
      <c r="H43" s="6">
        <v>0</v>
      </c>
    </row>
    <row r="44" spans="1:8" ht="24.75" customHeight="1">
      <c r="A44" s="24" t="s">
        <v>35</v>
      </c>
      <c r="B44" s="24" t="s">
        <v>26</v>
      </c>
      <c r="C44" s="2" t="s">
        <v>15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</row>
    <row r="45" spans="1:8" ht="22.5" customHeight="1">
      <c r="A45" s="24"/>
      <c r="B45" s="24"/>
      <c r="C45" s="2" t="s">
        <v>16</v>
      </c>
      <c r="D45" s="6"/>
      <c r="E45" s="6"/>
      <c r="F45" s="6"/>
      <c r="G45" s="6"/>
      <c r="H45" s="6"/>
    </row>
    <row r="46" spans="1:8" ht="72.75" customHeight="1">
      <c r="A46" s="24"/>
      <c r="B46" s="24"/>
      <c r="C46" s="22" t="s">
        <v>69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</row>
    <row r="47" spans="1:8" ht="50.25" customHeight="1">
      <c r="A47" s="2" t="s">
        <v>32</v>
      </c>
      <c r="B47" s="2" t="s">
        <v>6</v>
      </c>
      <c r="C47" s="22" t="s">
        <v>69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</row>
    <row r="48" spans="1:8" ht="78.75" customHeight="1">
      <c r="A48" s="2" t="s">
        <v>33</v>
      </c>
      <c r="B48" s="2" t="s">
        <v>7</v>
      </c>
      <c r="C48" s="22" t="s">
        <v>69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</row>
    <row r="49" spans="1:8" ht="30" customHeight="1">
      <c r="A49" s="24" t="s">
        <v>34</v>
      </c>
      <c r="B49" s="24" t="s">
        <v>20</v>
      </c>
      <c r="C49" s="2" t="s">
        <v>15</v>
      </c>
      <c r="D49" s="6">
        <f>F49+G49</f>
        <v>61776.52029</v>
      </c>
      <c r="E49" s="6">
        <v>0</v>
      </c>
      <c r="F49" s="6">
        <f>43592.7</f>
        <v>43592.7</v>
      </c>
      <c r="G49" s="6">
        <f>18117.91712+65.90317</f>
        <v>18183.82029</v>
      </c>
      <c r="H49" s="6">
        <v>0</v>
      </c>
    </row>
    <row r="50" spans="1:8" ht="36.75" customHeight="1">
      <c r="A50" s="24"/>
      <c r="B50" s="24"/>
      <c r="C50" s="2" t="s">
        <v>16</v>
      </c>
      <c r="D50" s="6"/>
      <c r="E50" s="6"/>
      <c r="F50" s="6"/>
      <c r="G50" s="6"/>
      <c r="H50" s="6"/>
    </row>
    <row r="51" spans="1:8" ht="96" customHeight="1">
      <c r="A51" s="24"/>
      <c r="B51" s="24"/>
      <c r="C51" s="22" t="s">
        <v>69</v>
      </c>
      <c r="D51" s="17">
        <f>F51+G51</f>
        <v>61776.52029</v>
      </c>
      <c r="E51" s="6">
        <v>0</v>
      </c>
      <c r="F51" s="21">
        <f>43592.7</f>
        <v>43592.7</v>
      </c>
      <c r="G51" s="21">
        <f>18117.91712+65.90317</f>
        <v>18183.82029</v>
      </c>
      <c r="H51" s="6">
        <v>0</v>
      </c>
    </row>
    <row r="52" spans="1:8" ht="56.25" customHeight="1">
      <c r="A52" s="24" t="s">
        <v>57</v>
      </c>
      <c r="B52" s="24" t="s">
        <v>58</v>
      </c>
      <c r="C52" s="5" t="s">
        <v>15</v>
      </c>
      <c r="D52" s="19">
        <v>43626.2</v>
      </c>
      <c r="E52" s="19">
        <v>0</v>
      </c>
      <c r="F52" s="23">
        <f>43592.7</f>
        <v>43592.7</v>
      </c>
      <c r="G52" s="19">
        <v>65.900000000000006</v>
      </c>
      <c r="H52" s="19"/>
    </row>
    <row r="53" spans="1:8" ht="56.25" customHeight="1">
      <c r="A53" s="24"/>
      <c r="B53" s="24"/>
      <c r="C53" s="5" t="s">
        <v>16</v>
      </c>
      <c r="D53" s="19"/>
      <c r="E53" s="19"/>
      <c r="F53" s="19"/>
      <c r="G53" s="19"/>
      <c r="H53" s="19"/>
    </row>
    <row r="54" spans="1:8" ht="56.25" customHeight="1">
      <c r="A54" s="24"/>
      <c r="B54" s="24"/>
      <c r="C54" s="22" t="s">
        <v>69</v>
      </c>
      <c r="D54" s="19">
        <f>F54+G54</f>
        <v>43658.6</v>
      </c>
      <c r="E54" s="19">
        <v>0</v>
      </c>
      <c r="F54" s="23">
        <f>43592.7</f>
        <v>43592.7</v>
      </c>
      <c r="G54" s="19">
        <v>65.900000000000006</v>
      </c>
      <c r="H54" s="19"/>
    </row>
    <row r="55" spans="1:8" ht="56.25" customHeight="1">
      <c r="A55" s="24" t="s">
        <v>56</v>
      </c>
      <c r="B55" s="24" t="s">
        <v>59</v>
      </c>
      <c r="C55" s="5" t="s">
        <v>15</v>
      </c>
      <c r="D55" s="19">
        <v>18117.900000000001</v>
      </c>
      <c r="E55" s="19">
        <v>0</v>
      </c>
      <c r="F55" s="19"/>
      <c r="G55" s="19">
        <f>G51-G52</f>
        <v>18117.920289999998</v>
      </c>
      <c r="H55" s="19">
        <v>0</v>
      </c>
    </row>
    <row r="56" spans="1:8" ht="56.25" customHeight="1">
      <c r="A56" s="24"/>
      <c r="B56" s="24"/>
      <c r="C56" s="5" t="s">
        <v>16</v>
      </c>
      <c r="D56" s="19"/>
      <c r="E56" s="19"/>
      <c r="F56" s="19"/>
      <c r="G56" s="19"/>
      <c r="H56" s="19"/>
    </row>
    <row r="57" spans="1:8" ht="56.25" customHeight="1">
      <c r="A57" s="24"/>
      <c r="B57" s="24"/>
      <c r="C57" s="22" t="s">
        <v>69</v>
      </c>
      <c r="D57" s="19">
        <v>18150.3</v>
      </c>
      <c r="E57" s="19">
        <v>0</v>
      </c>
      <c r="F57" s="19"/>
      <c r="G57" s="19">
        <v>18150.3</v>
      </c>
      <c r="H57" s="19">
        <v>0</v>
      </c>
    </row>
    <row r="58" spans="1:8" ht="24" customHeight="1">
      <c r="A58" s="24" t="s">
        <v>39</v>
      </c>
      <c r="B58" s="24" t="s">
        <v>21</v>
      </c>
      <c r="C58" s="2" t="s">
        <v>15</v>
      </c>
      <c r="D58" s="6">
        <v>100</v>
      </c>
      <c r="E58" s="6">
        <v>0</v>
      </c>
      <c r="F58" s="6">
        <v>0</v>
      </c>
      <c r="G58" s="6">
        <v>100</v>
      </c>
      <c r="H58" s="6">
        <v>0</v>
      </c>
    </row>
    <row r="59" spans="1:8" ht="28.5" customHeight="1">
      <c r="A59" s="24"/>
      <c r="B59" s="24"/>
      <c r="C59" s="2" t="s">
        <v>16</v>
      </c>
      <c r="D59" s="6"/>
      <c r="E59" s="6"/>
      <c r="F59" s="6"/>
      <c r="G59" s="6"/>
      <c r="H59" s="6"/>
    </row>
    <row r="60" spans="1:8" ht="105" customHeight="1">
      <c r="A60" s="24"/>
      <c r="B60" s="24"/>
      <c r="C60" s="22" t="s">
        <v>69</v>
      </c>
      <c r="D60" s="6">
        <v>100</v>
      </c>
      <c r="E60" s="6">
        <v>0</v>
      </c>
      <c r="F60" s="6">
        <v>0</v>
      </c>
      <c r="G60" s="6">
        <v>100</v>
      </c>
      <c r="H60" s="6">
        <v>0</v>
      </c>
    </row>
    <row r="61" spans="1:8" ht="26.25" customHeight="1">
      <c r="A61" s="24" t="s">
        <v>36</v>
      </c>
      <c r="B61" s="24" t="s">
        <v>22</v>
      </c>
      <c r="C61" s="2" t="s">
        <v>15</v>
      </c>
      <c r="D61" s="6">
        <v>1244.69534</v>
      </c>
      <c r="E61" s="6">
        <v>1067.32104</v>
      </c>
      <c r="F61" s="6">
        <v>21.787379999999999</v>
      </c>
      <c r="G61" s="6">
        <v>155.58691999999999</v>
      </c>
      <c r="H61" s="6">
        <v>0</v>
      </c>
    </row>
    <row r="62" spans="1:8" ht="27" customHeight="1">
      <c r="A62" s="24"/>
      <c r="B62" s="24"/>
      <c r="C62" s="2" t="s">
        <v>16</v>
      </c>
      <c r="D62" s="6"/>
      <c r="E62" s="6"/>
      <c r="F62" s="6"/>
      <c r="G62" s="6"/>
      <c r="H62" s="6"/>
    </row>
    <row r="63" spans="1:8" ht="41.25" customHeight="1">
      <c r="A63" s="24"/>
      <c r="B63" s="24"/>
      <c r="C63" s="22" t="s">
        <v>69</v>
      </c>
      <c r="D63" s="6">
        <v>1244.69534</v>
      </c>
      <c r="E63" s="6">
        <v>1067.32104</v>
      </c>
      <c r="F63" s="6">
        <v>21.787379999999999</v>
      </c>
      <c r="G63" s="6">
        <v>155.58691999999999</v>
      </c>
      <c r="H63" s="6">
        <v>0</v>
      </c>
    </row>
    <row r="64" spans="1:8" ht="21.75" customHeight="1">
      <c r="A64" s="24" t="s">
        <v>37</v>
      </c>
      <c r="B64" s="24" t="s">
        <v>23</v>
      </c>
      <c r="C64" s="2" t="s">
        <v>15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</row>
    <row r="65" spans="1:8" ht="22.5" customHeight="1">
      <c r="A65" s="24"/>
      <c r="B65" s="24"/>
      <c r="C65" s="2" t="s">
        <v>16</v>
      </c>
      <c r="D65" s="6"/>
      <c r="E65" s="6"/>
      <c r="F65" s="6"/>
      <c r="G65" s="6"/>
      <c r="H65" s="6"/>
    </row>
    <row r="66" spans="1:8" ht="84" customHeight="1">
      <c r="A66" s="24"/>
      <c r="B66" s="24"/>
      <c r="C66" s="22" t="s">
        <v>69</v>
      </c>
      <c r="D66" s="6">
        <v>0</v>
      </c>
      <c r="E66" s="6">
        <v>0</v>
      </c>
      <c r="F66" s="6">
        <v>0</v>
      </c>
      <c r="G66" s="6">
        <v>0</v>
      </c>
      <c r="H66" s="6">
        <v>0</v>
      </c>
    </row>
    <row r="67" spans="1:8" ht="23.25">
      <c r="A67" s="24" t="s">
        <v>38</v>
      </c>
      <c r="B67" s="24" t="s">
        <v>48</v>
      </c>
      <c r="C67" s="2" t="s">
        <v>15</v>
      </c>
      <c r="D67" s="6">
        <f>SUM(E67:G67)</f>
        <v>418011.28103000001</v>
      </c>
      <c r="E67" s="6">
        <f>E70+E73+E86</f>
        <v>182265.8</v>
      </c>
      <c r="F67" s="6">
        <f>F70+F73+F76+F86</f>
        <v>130522.90000000002</v>
      </c>
      <c r="G67" s="6">
        <f>G70+G73+G76+G86</f>
        <v>105222.58103</v>
      </c>
      <c r="H67" s="6">
        <v>0</v>
      </c>
    </row>
    <row r="68" spans="1:8" ht="24.75" customHeight="1">
      <c r="A68" s="24"/>
      <c r="B68" s="24"/>
      <c r="C68" s="2" t="s">
        <v>16</v>
      </c>
      <c r="D68" s="6"/>
      <c r="E68" s="6"/>
      <c r="F68" s="6"/>
      <c r="G68" s="6"/>
      <c r="H68" s="6"/>
    </row>
    <row r="69" spans="1:8" ht="53.25" customHeight="1">
      <c r="A69" s="24"/>
      <c r="B69" s="24"/>
      <c r="C69" s="22" t="s">
        <v>69</v>
      </c>
      <c r="D69" s="6">
        <f>D67</f>
        <v>418011.28103000001</v>
      </c>
      <c r="E69" s="6">
        <f>108868.2+73397.6</f>
        <v>182265.8</v>
      </c>
      <c r="F69" s="6">
        <f>F70+F73+F76+F86</f>
        <v>130522.90000000002</v>
      </c>
      <c r="G69" s="20">
        <f>G72+G75+G78+G88</f>
        <v>105222.58103</v>
      </c>
      <c r="H69" s="6">
        <v>0</v>
      </c>
    </row>
    <row r="70" spans="1:8" ht="27.75" customHeight="1">
      <c r="A70" s="24" t="s">
        <v>28</v>
      </c>
      <c r="B70" s="24" t="s">
        <v>62</v>
      </c>
      <c r="C70" s="2" t="s">
        <v>15</v>
      </c>
      <c r="D70" s="6">
        <v>174452.1</v>
      </c>
      <c r="E70" s="6">
        <v>108868.2</v>
      </c>
      <c r="F70" s="6">
        <v>49632.9</v>
      </c>
      <c r="G70" s="6">
        <v>15951</v>
      </c>
      <c r="H70" s="6">
        <v>0</v>
      </c>
    </row>
    <row r="71" spans="1:8" ht="23.25">
      <c r="A71" s="24"/>
      <c r="B71" s="24"/>
      <c r="C71" s="2" t="s">
        <v>16</v>
      </c>
      <c r="D71" s="6"/>
      <c r="E71" s="6"/>
      <c r="F71" s="6"/>
      <c r="G71" s="6"/>
      <c r="H71" s="6"/>
    </row>
    <row r="72" spans="1:8" ht="84.75" customHeight="1">
      <c r="A72" s="24"/>
      <c r="B72" s="24"/>
      <c r="C72" s="22" t="s">
        <v>69</v>
      </c>
      <c r="D72" s="6">
        <v>174452.1</v>
      </c>
      <c r="E72" s="6">
        <v>108868.2</v>
      </c>
      <c r="F72" s="17">
        <v>49632.9</v>
      </c>
      <c r="G72" s="17">
        <v>15951</v>
      </c>
      <c r="H72" s="6">
        <v>0</v>
      </c>
    </row>
    <row r="73" spans="1:8" ht="23.25">
      <c r="A73" s="24" t="s">
        <v>29</v>
      </c>
      <c r="B73" s="24" t="s">
        <v>63</v>
      </c>
      <c r="C73" s="2" t="s">
        <v>15</v>
      </c>
      <c r="D73" s="6">
        <v>86989.3</v>
      </c>
      <c r="E73" s="6">
        <v>43187.8</v>
      </c>
      <c r="F73" s="6">
        <v>32799.800000000003</v>
      </c>
      <c r="G73" s="6">
        <v>11001.7</v>
      </c>
      <c r="H73" s="6">
        <v>0</v>
      </c>
    </row>
    <row r="74" spans="1:8" ht="23.25">
      <c r="A74" s="24"/>
      <c r="B74" s="24"/>
      <c r="C74" s="2" t="s">
        <v>16</v>
      </c>
      <c r="D74" s="6"/>
      <c r="E74" s="6"/>
      <c r="F74" s="6"/>
      <c r="G74" s="6"/>
      <c r="H74" s="6"/>
    </row>
    <row r="75" spans="1:8" ht="129" customHeight="1">
      <c r="A75" s="24"/>
      <c r="B75" s="31"/>
      <c r="C75" s="22" t="s">
        <v>69</v>
      </c>
      <c r="D75" s="6">
        <v>86989.3</v>
      </c>
      <c r="E75" s="6">
        <v>43187.8</v>
      </c>
      <c r="F75" s="6">
        <v>32799.800000000003</v>
      </c>
      <c r="G75" s="6">
        <v>11001.7</v>
      </c>
      <c r="H75" s="6"/>
    </row>
    <row r="76" spans="1:8" ht="56.25" customHeight="1">
      <c r="A76" s="35" t="s">
        <v>46</v>
      </c>
      <c r="B76" s="31" t="s">
        <v>47</v>
      </c>
      <c r="C76" s="4" t="s">
        <v>15</v>
      </c>
      <c r="D76" s="6">
        <f>SUM(E76:H76)</f>
        <v>120024.69803</v>
      </c>
      <c r="E76" s="6">
        <v>0</v>
      </c>
      <c r="F76" s="6">
        <f>46331.3+1142.4</f>
        <v>47473.700000000004</v>
      </c>
      <c r="G76" s="6">
        <v>72550.998030000002</v>
      </c>
      <c r="H76" s="7">
        <v>0</v>
      </c>
    </row>
    <row r="77" spans="1:8" ht="37.5" customHeight="1">
      <c r="A77" s="36"/>
      <c r="B77" s="32"/>
      <c r="C77" s="4" t="s">
        <v>16</v>
      </c>
      <c r="D77" s="8"/>
      <c r="E77" s="8"/>
      <c r="F77" s="8"/>
      <c r="G77" s="8"/>
      <c r="H77" s="8"/>
    </row>
    <row r="78" spans="1:8" ht="138.75" customHeight="1">
      <c r="A78" s="37"/>
      <c r="B78" s="38"/>
      <c r="C78" s="22" t="s">
        <v>69</v>
      </c>
      <c r="D78" s="14">
        <f>SUM(E78:H78)</f>
        <v>120024.69803</v>
      </c>
      <c r="E78" s="9">
        <v>0</v>
      </c>
      <c r="F78" s="9">
        <f>46331.3+1142.4</f>
        <v>47473.700000000004</v>
      </c>
      <c r="G78" s="18">
        <v>72550.998030000002</v>
      </c>
      <c r="H78" s="7">
        <v>0</v>
      </c>
    </row>
    <row r="79" spans="1:8" ht="54.75" customHeight="1">
      <c r="A79" s="46" t="s">
        <v>49</v>
      </c>
      <c r="B79" s="24" t="s">
        <v>67</v>
      </c>
      <c r="C79" s="4" t="s">
        <v>15</v>
      </c>
      <c r="D79" s="6">
        <v>0</v>
      </c>
      <c r="E79" s="6">
        <v>0</v>
      </c>
      <c r="F79" s="6">
        <v>0</v>
      </c>
      <c r="G79" s="6">
        <v>0</v>
      </c>
      <c r="H79" s="7">
        <v>0</v>
      </c>
    </row>
    <row r="80" spans="1:8" ht="36" customHeight="1">
      <c r="A80" s="47"/>
      <c r="B80" s="24"/>
      <c r="C80" s="4" t="s">
        <v>16</v>
      </c>
      <c r="D80" s="8"/>
      <c r="E80" s="8"/>
      <c r="F80" s="8"/>
      <c r="G80" s="8"/>
      <c r="H80" s="8"/>
    </row>
    <row r="81" spans="1:8" ht="54.75" customHeight="1">
      <c r="A81" s="48"/>
      <c r="B81" s="24"/>
      <c r="C81" s="22" t="s">
        <v>69</v>
      </c>
      <c r="D81" s="6">
        <v>0</v>
      </c>
      <c r="E81" s="6">
        <v>0</v>
      </c>
      <c r="F81" s="6">
        <v>0</v>
      </c>
      <c r="G81" s="6">
        <v>0</v>
      </c>
      <c r="H81" s="7">
        <v>0</v>
      </c>
    </row>
    <row r="82" spans="1:8" ht="37.5" customHeight="1">
      <c r="A82" s="40" t="s">
        <v>50</v>
      </c>
      <c r="B82" s="24" t="s">
        <v>68</v>
      </c>
      <c r="C82" s="2" t="s">
        <v>15</v>
      </c>
      <c r="D82" s="6">
        <v>0</v>
      </c>
      <c r="E82" s="6">
        <v>0</v>
      </c>
      <c r="F82" s="6">
        <v>0</v>
      </c>
      <c r="G82" s="6">
        <v>0</v>
      </c>
      <c r="H82" s="7">
        <v>0</v>
      </c>
    </row>
    <row r="83" spans="1:8" ht="21.75" customHeight="1">
      <c r="A83" s="40"/>
      <c r="B83" s="24"/>
      <c r="C83" s="2" t="s">
        <v>16</v>
      </c>
      <c r="D83" s="8"/>
      <c r="E83" s="8"/>
      <c r="F83" s="8"/>
      <c r="G83" s="8"/>
      <c r="H83" s="8"/>
    </row>
    <row r="84" spans="1:8" ht="47.25" customHeight="1">
      <c r="A84" s="40"/>
      <c r="B84" s="24"/>
      <c r="C84" s="24" t="s">
        <v>69</v>
      </c>
      <c r="D84" s="44">
        <v>0</v>
      </c>
      <c r="E84" s="44">
        <v>0</v>
      </c>
      <c r="F84" s="44">
        <v>0</v>
      </c>
      <c r="G84" s="44">
        <v>0</v>
      </c>
      <c r="H84" s="42">
        <v>0</v>
      </c>
    </row>
    <row r="85" spans="1:8" ht="6" customHeight="1" thickBot="1">
      <c r="A85" s="41"/>
      <c r="B85" s="39"/>
      <c r="C85" s="39"/>
      <c r="D85" s="45"/>
      <c r="E85" s="45"/>
      <c r="F85" s="45"/>
      <c r="G85" s="45"/>
      <c r="H85" s="43"/>
    </row>
    <row r="86" spans="1:8" ht="36" customHeight="1">
      <c r="A86" s="46" t="s">
        <v>60</v>
      </c>
      <c r="B86" s="31" t="s">
        <v>61</v>
      </c>
      <c r="C86" s="4" t="s">
        <v>15</v>
      </c>
      <c r="D86" s="9">
        <v>36545.199999999997</v>
      </c>
      <c r="E86" s="9">
        <v>30209.8</v>
      </c>
      <c r="F86" s="9">
        <v>616.5</v>
      </c>
      <c r="G86" s="9">
        <v>5718.8829999999998</v>
      </c>
      <c r="H86" s="10">
        <v>0</v>
      </c>
    </row>
    <row r="87" spans="1:8" ht="36" customHeight="1">
      <c r="A87" s="47"/>
      <c r="B87" s="32"/>
      <c r="C87" s="4" t="s">
        <v>16</v>
      </c>
      <c r="D87" s="8"/>
      <c r="E87" s="8"/>
      <c r="F87" s="8"/>
      <c r="G87" s="8"/>
      <c r="H87" s="8"/>
    </row>
    <row r="88" spans="1:8" ht="97.5" customHeight="1">
      <c r="A88" s="48"/>
      <c r="B88" s="38"/>
      <c r="C88" s="22" t="s">
        <v>69</v>
      </c>
      <c r="D88" s="9">
        <v>36545.199999999997</v>
      </c>
      <c r="E88" s="9">
        <v>30209.8</v>
      </c>
      <c r="F88" s="9">
        <v>616.5</v>
      </c>
      <c r="G88" s="9">
        <v>5718.8829999999998</v>
      </c>
      <c r="H88" s="10">
        <v>0</v>
      </c>
    </row>
    <row r="89" spans="1:8" ht="23.25" customHeight="1">
      <c r="A89" s="24" t="s">
        <v>52</v>
      </c>
      <c r="B89" s="24" t="s">
        <v>53</v>
      </c>
      <c r="C89" s="2" t="s">
        <v>15</v>
      </c>
      <c r="D89" s="11">
        <v>3142.7</v>
      </c>
      <c r="E89" s="11">
        <v>0</v>
      </c>
      <c r="F89" s="11">
        <f>2300+825</f>
        <v>3125</v>
      </c>
      <c r="G89" s="6">
        <v>17.7</v>
      </c>
      <c r="H89" s="6">
        <v>0</v>
      </c>
    </row>
    <row r="90" spans="1:8" ht="40.5" customHeight="1">
      <c r="A90" s="24"/>
      <c r="B90" s="24"/>
      <c r="C90" s="2" t="s">
        <v>16</v>
      </c>
      <c r="D90" s="6"/>
      <c r="E90" s="6"/>
      <c r="F90" s="6"/>
      <c r="G90" s="6"/>
      <c r="H90" s="6"/>
    </row>
    <row r="91" spans="1:8" ht="52.5" customHeight="1">
      <c r="A91" s="24"/>
      <c r="B91" s="24"/>
      <c r="C91" s="22" t="s">
        <v>69</v>
      </c>
      <c r="D91" s="11">
        <f>F91+G91</f>
        <v>2300</v>
      </c>
      <c r="E91" s="11">
        <v>0</v>
      </c>
      <c r="F91" s="11">
        <v>2300</v>
      </c>
      <c r="G91" s="21">
        <v>0</v>
      </c>
      <c r="H91" s="21">
        <v>0</v>
      </c>
    </row>
    <row r="92" spans="1:8" ht="79.5" customHeight="1">
      <c r="A92" s="24"/>
      <c r="B92" s="24"/>
      <c r="C92" s="22" t="s">
        <v>70</v>
      </c>
      <c r="D92" s="11">
        <f>F92+G92</f>
        <v>842.7</v>
      </c>
      <c r="E92" s="11"/>
      <c r="F92" s="11">
        <v>825</v>
      </c>
      <c r="G92" s="6">
        <v>17.7</v>
      </c>
      <c r="H92" s="6"/>
    </row>
    <row r="93" spans="1:8" ht="33" customHeight="1">
      <c r="A93" s="24" t="s">
        <v>65</v>
      </c>
      <c r="B93" s="24" t="s">
        <v>66</v>
      </c>
      <c r="C93" s="16" t="s">
        <v>15</v>
      </c>
      <c r="D93" s="11">
        <v>0</v>
      </c>
      <c r="E93" s="11">
        <v>0</v>
      </c>
      <c r="F93" s="11">
        <v>0</v>
      </c>
      <c r="G93" s="17">
        <v>0</v>
      </c>
      <c r="H93" s="17">
        <v>0</v>
      </c>
    </row>
    <row r="94" spans="1:8" ht="23.25">
      <c r="A94" s="24"/>
      <c r="B94" s="24"/>
      <c r="C94" s="16" t="s">
        <v>16</v>
      </c>
      <c r="D94" s="17"/>
      <c r="E94" s="17"/>
      <c r="F94" s="17"/>
      <c r="G94" s="17"/>
      <c r="H94" s="17"/>
    </row>
    <row r="95" spans="1:8" ht="46.5">
      <c r="A95" s="24"/>
      <c r="B95" s="24"/>
      <c r="C95" s="22" t="s">
        <v>69</v>
      </c>
      <c r="D95" s="11">
        <v>0</v>
      </c>
      <c r="E95" s="11">
        <v>0</v>
      </c>
      <c r="F95" s="11">
        <v>0</v>
      </c>
      <c r="G95" s="17">
        <v>0</v>
      </c>
      <c r="H95" s="17">
        <v>0</v>
      </c>
    </row>
    <row r="97" spans="1:9" ht="33.75">
      <c r="A97" s="33" t="s">
        <v>64</v>
      </c>
      <c r="B97" s="34"/>
      <c r="C97" s="34"/>
      <c r="D97" s="34"/>
      <c r="E97" s="34"/>
      <c r="F97" s="34"/>
      <c r="G97" s="34"/>
      <c r="H97" s="34"/>
      <c r="I97" s="34"/>
    </row>
  </sheetData>
  <mergeCells count="71">
    <mergeCell ref="B55:B57"/>
    <mergeCell ref="G84:G85"/>
    <mergeCell ref="B79:B81"/>
    <mergeCell ref="A79:A81"/>
    <mergeCell ref="A64:A66"/>
    <mergeCell ref="A67:A69"/>
    <mergeCell ref="B67:B69"/>
    <mergeCell ref="A70:A72"/>
    <mergeCell ref="B70:B72"/>
    <mergeCell ref="A73:A75"/>
    <mergeCell ref="B73:B75"/>
    <mergeCell ref="B58:B60"/>
    <mergeCell ref="B61:B63"/>
    <mergeCell ref="A61:A63"/>
    <mergeCell ref="B44:B46"/>
    <mergeCell ref="B23:B25"/>
    <mergeCell ref="A23:A25"/>
    <mergeCell ref="B26:B28"/>
    <mergeCell ref="A26:A28"/>
    <mergeCell ref="B32:B34"/>
    <mergeCell ref="A32:A34"/>
    <mergeCell ref="A35:A37"/>
    <mergeCell ref="B38:B40"/>
    <mergeCell ref="A97:I97"/>
    <mergeCell ref="A89:A92"/>
    <mergeCell ref="B89:B92"/>
    <mergeCell ref="A76:A78"/>
    <mergeCell ref="B76:B78"/>
    <mergeCell ref="B82:B85"/>
    <mergeCell ref="A82:A85"/>
    <mergeCell ref="H84:H85"/>
    <mergeCell ref="C84:C85"/>
    <mergeCell ref="D84:D85"/>
    <mergeCell ref="E84:E85"/>
    <mergeCell ref="F84:F85"/>
    <mergeCell ref="A93:A95"/>
    <mergeCell ref="B93:B95"/>
    <mergeCell ref="A86:A88"/>
    <mergeCell ref="B86:B88"/>
    <mergeCell ref="C14:C17"/>
    <mergeCell ref="B64:B66"/>
    <mergeCell ref="A58:A60"/>
    <mergeCell ref="A19:A22"/>
    <mergeCell ref="B19:B22"/>
    <mergeCell ref="A44:A46"/>
    <mergeCell ref="B35:B37"/>
    <mergeCell ref="A49:A51"/>
    <mergeCell ref="B49:B51"/>
    <mergeCell ref="A55:A57"/>
    <mergeCell ref="A29:A31"/>
    <mergeCell ref="B29:B31"/>
    <mergeCell ref="A52:A54"/>
    <mergeCell ref="B52:B54"/>
    <mergeCell ref="A38:A40"/>
    <mergeCell ref="A41:A43"/>
    <mergeCell ref="B14:B17"/>
    <mergeCell ref="B41:B43"/>
    <mergeCell ref="D2:H7"/>
    <mergeCell ref="D8:H8"/>
    <mergeCell ref="D11:H11"/>
    <mergeCell ref="D10:H10"/>
    <mergeCell ref="E14:H14"/>
    <mergeCell ref="G15:G17"/>
    <mergeCell ref="F15:F17"/>
    <mergeCell ref="D9:H9"/>
    <mergeCell ref="H15:H17"/>
    <mergeCell ref="A12:H12"/>
    <mergeCell ref="A13:H13"/>
    <mergeCell ref="A14:A17"/>
    <mergeCell ref="D14:D17"/>
    <mergeCell ref="E15:E17"/>
  </mergeCells>
  <pageMargins left="0.31496062992125984" right="0.31496062992125984" top="0.55118110236220474" bottom="0.55118110236220474" header="0" footer="0"/>
  <pageSetup paperSize="9" scale="28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2022-12-21T06:17:17Z</dcterms:modified>
</cp:coreProperties>
</file>