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Т 3" sheetId="1" r:id="rId1"/>
    <sheet name="Т 4" sheetId="3" r:id="rId2"/>
    <sheet name="Т 5" sheetId="5" r:id="rId3"/>
    <sheet name="Т 7" sheetId="9" r:id="rId4"/>
  </sheets>
  <definedNames>
    <definedName name="_xlnm._FilterDatabase" localSheetId="0" hidden="1">'Т 3'!$A$4:$M$73</definedName>
    <definedName name="_xlnm.Print_Area" localSheetId="0">'Т 3'!$A$1:$M$81</definedName>
    <definedName name="_xlnm.Print_Area" localSheetId="1">'Т 4'!$A$1:$H$104</definedName>
    <definedName name="_xlnm.Print_Area" localSheetId="2">'Т 5'!$A$1:$M$142</definedName>
    <definedName name="_xlnm.Print_Area" localSheetId="3">'Т 7'!$A$1:$J$308</definedName>
  </definedNames>
  <calcPr calcId="144525" refMode="R1C1"/>
</workbook>
</file>

<file path=xl/calcChain.xml><?xml version="1.0" encoding="utf-8"?>
<calcChain xmlns="http://schemas.openxmlformats.org/spreadsheetml/2006/main">
  <c r="E30" i="3" l="1"/>
  <c r="F30" i="3"/>
  <c r="G30" i="3"/>
  <c r="D51" i="3"/>
  <c r="E39" i="3"/>
  <c r="F39" i="3"/>
  <c r="G39" i="3"/>
  <c r="E47" i="3"/>
  <c r="F47" i="3"/>
  <c r="G47" i="3"/>
  <c r="E51" i="3"/>
  <c r="F51" i="3"/>
  <c r="G51" i="3"/>
  <c r="D54" i="3"/>
  <c r="E11" i="5"/>
  <c r="E12" i="5"/>
  <c r="E40" i="5"/>
  <c r="E41" i="5"/>
  <c r="E42" i="5"/>
  <c r="E43" i="5"/>
  <c r="E51" i="5"/>
  <c r="E56" i="5"/>
  <c r="E66" i="5"/>
  <c r="E72" i="5"/>
  <c r="I9" i="9"/>
  <c r="G11" i="9"/>
  <c r="H11" i="9"/>
  <c r="G51" i="9"/>
  <c r="H51" i="9"/>
  <c r="I51" i="9"/>
  <c r="F56" i="9"/>
  <c r="I55" i="9"/>
  <c r="I54" i="9" s="1"/>
  <c r="I57" i="9"/>
  <c r="F57" i="9" s="1"/>
  <c r="F58" i="9"/>
  <c r="F59" i="9"/>
  <c r="I58" i="9"/>
  <c r="I59" i="9"/>
  <c r="G67" i="9"/>
  <c r="H67" i="9"/>
  <c r="I67" i="9"/>
  <c r="F68" i="9"/>
  <c r="G68" i="9"/>
  <c r="H68" i="9"/>
  <c r="I68" i="9"/>
  <c r="F69" i="9"/>
  <c r="I80" i="9"/>
  <c r="G80" i="9"/>
  <c r="H81" i="9"/>
  <c r="H80" i="9" s="1"/>
  <c r="I81" i="9"/>
  <c r="G81" i="9"/>
  <c r="G85" i="9"/>
  <c r="G86" i="9"/>
  <c r="G87" i="9"/>
  <c r="H87" i="9"/>
  <c r="F97" i="9"/>
  <c r="I95" i="9"/>
  <c r="I96" i="9"/>
  <c r="G96" i="9"/>
  <c r="I116" i="9"/>
  <c r="I115" i="9" s="1"/>
  <c r="F115" i="9" s="1"/>
  <c r="I117" i="9"/>
  <c r="F117" i="9" s="1"/>
  <c r="F132" i="9"/>
  <c r="F131" i="9"/>
  <c r="I130" i="9"/>
  <c r="F130" i="9" s="1"/>
  <c r="I131" i="9"/>
  <c r="I221" i="9"/>
  <c r="I190" i="9"/>
  <c r="I189" i="9" s="1"/>
  <c r="H205" i="9"/>
  <c r="I205" i="9"/>
  <c r="G205" i="9"/>
  <c r="G235" i="9"/>
  <c r="F291" i="9"/>
  <c r="F67" i="9" l="1"/>
  <c r="F116" i="9"/>
  <c r="G95" i="9"/>
  <c r="D50" i="3" l="1"/>
  <c r="F58" i="3"/>
  <c r="F57" i="3" s="1"/>
  <c r="D81" i="3"/>
  <c r="D100" i="3"/>
  <c r="D42" i="5" l="1"/>
  <c r="D43" i="5"/>
  <c r="D46" i="5"/>
  <c r="D56" i="5"/>
  <c r="D80" i="5"/>
  <c r="D83" i="5"/>
  <c r="G10" i="9"/>
  <c r="H96" i="9"/>
  <c r="F96" i="9" s="1"/>
  <c r="H140" i="9"/>
  <c r="H142" i="9"/>
  <c r="H95" i="9" l="1"/>
  <c r="F95" i="9" s="1"/>
  <c r="H86" i="9"/>
  <c r="H85" i="9" s="1"/>
  <c r="H147" i="9"/>
  <c r="H146" i="9" s="1"/>
  <c r="I142" i="9"/>
  <c r="I141" i="9" s="1"/>
  <c r="H141" i="9"/>
  <c r="F140" i="9" s="1"/>
  <c r="F149" i="9"/>
  <c r="F148" i="9"/>
  <c r="F144" i="9" s="1"/>
  <c r="I153" i="9"/>
  <c r="I171" i="9"/>
  <c r="F172" i="9"/>
  <c r="F173" i="9"/>
  <c r="H221" i="9"/>
  <c r="H138" i="9" s="1"/>
  <c r="G221" i="9"/>
  <c r="G138" i="9" s="1"/>
  <c r="I222" i="9"/>
  <c r="H222" i="9"/>
  <c r="H139" i="9" s="1"/>
  <c r="H12" i="9" s="1"/>
  <c r="G222" i="9"/>
  <c r="G139" i="9" s="1"/>
  <c r="G12" i="9" s="1"/>
  <c r="I225" i="9"/>
  <c r="I224" i="9" s="1"/>
  <c r="F226" i="9"/>
  <c r="F246" i="9"/>
  <c r="F296" i="9"/>
  <c r="I139" i="9" l="1"/>
  <c r="F139" i="9" s="1"/>
  <c r="G137" i="9"/>
  <c r="H137" i="9"/>
  <c r="F147" i="9"/>
  <c r="F146" i="9" s="1"/>
  <c r="F222" i="9"/>
  <c r="I220" i="9"/>
  <c r="I219" i="9" s="1"/>
  <c r="G220" i="9"/>
  <c r="F153" i="9"/>
  <c r="H220" i="9"/>
  <c r="I152" i="9" l="1"/>
  <c r="H16" i="9"/>
  <c r="H10" i="9" s="1"/>
  <c r="I16" i="9"/>
  <c r="I10" i="9" s="1"/>
  <c r="F241" i="9"/>
  <c r="I240" i="9"/>
  <c r="H240" i="9"/>
  <c r="I235" i="9"/>
  <c r="I234" i="9" s="1"/>
  <c r="F236" i="9"/>
  <c r="H235" i="9"/>
  <c r="F190" i="9"/>
  <c r="F191" i="9"/>
  <c r="F189" i="9"/>
  <c r="I45" i="9"/>
  <c r="I44" i="9" s="1"/>
  <c r="H45" i="9"/>
  <c r="H44" i="9" s="1"/>
  <c r="H14" i="9" s="1"/>
  <c r="E13" i="3"/>
  <c r="F13" i="3"/>
  <c r="E15" i="3"/>
  <c r="F15" i="3"/>
  <c r="G15" i="3"/>
  <c r="G13" i="3" s="1"/>
  <c r="D27" i="3"/>
  <c r="D25" i="3" s="1"/>
  <c r="G25" i="3"/>
  <c r="F25" i="3"/>
  <c r="D17" i="5"/>
  <c r="D18" i="5"/>
  <c r="D19" i="5"/>
  <c r="D16" i="5"/>
  <c r="D125" i="5"/>
  <c r="D126" i="5"/>
  <c r="D127" i="5"/>
  <c r="D124" i="5"/>
  <c r="D35" i="5"/>
  <c r="F46" i="9"/>
  <c r="I239" i="9"/>
  <c r="F231" i="9"/>
  <c r="F230" i="9" s="1"/>
  <c r="F229" i="9" s="1"/>
  <c r="H230" i="9"/>
  <c r="H229" i="9" s="1"/>
  <c r="F221" i="9"/>
  <c r="F171" i="9"/>
  <c r="G151" i="9"/>
  <c r="G150" i="9" s="1"/>
  <c r="H151" i="9"/>
  <c r="H150" i="9" s="1"/>
  <c r="F235" i="9" l="1"/>
  <c r="I138" i="9"/>
  <c r="F10" i="9"/>
  <c r="H9" i="9"/>
  <c r="H15" i="9"/>
  <c r="F240" i="9"/>
  <c r="F239" i="9" s="1"/>
  <c r="D15" i="5"/>
  <c r="I151" i="9"/>
  <c r="I170" i="9"/>
  <c r="F138" i="9" l="1"/>
  <c r="I137" i="9"/>
  <c r="F170" i="9"/>
  <c r="F21" i="9" l="1"/>
  <c r="F16" i="9" s="1"/>
  <c r="H50" i="9"/>
  <c r="H49" i="9" s="1"/>
  <c r="F82" i="9"/>
  <c r="F81" i="9" s="1"/>
  <c r="F112" i="9"/>
  <c r="F143" i="9"/>
  <c r="F206" i="9"/>
  <c r="F152" i="9" s="1"/>
  <c r="H204" i="9"/>
  <c r="I204" i="9"/>
  <c r="I150" i="9" s="1"/>
  <c r="G204" i="9"/>
  <c r="F205" i="9"/>
  <c r="F151" i="9" s="1"/>
  <c r="G50" i="9" l="1"/>
  <c r="G49" i="9" s="1"/>
  <c r="F204" i="9"/>
  <c r="F150" i="9" s="1"/>
  <c r="D25" i="5"/>
  <c r="D30" i="5"/>
  <c r="D41" i="5"/>
  <c r="D51" i="5"/>
  <c r="D78" i="5"/>
  <c r="D88" i="5"/>
  <c r="G16" i="3"/>
  <c r="D16" i="3" s="1"/>
  <c r="G19" i="3"/>
  <c r="D19" i="3" s="1"/>
  <c r="G22" i="3"/>
  <c r="D22" i="3" s="1"/>
  <c r="E35" i="3"/>
  <c r="F35" i="3"/>
  <c r="G35" i="3"/>
  <c r="E62" i="3"/>
  <c r="F62" i="3"/>
  <c r="G62" i="3"/>
  <c r="E74" i="3"/>
  <c r="F74" i="3"/>
  <c r="G74" i="3"/>
  <c r="E28" i="3"/>
  <c r="D38" i="3"/>
  <c r="F55" i="3"/>
  <c r="D65" i="3"/>
  <c r="D18" i="3"/>
  <c r="D21" i="3"/>
  <c r="D77" i="3"/>
  <c r="E57" i="3"/>
  <c r="E55" i="3" s="1"/>
  <c r="D103" i="5"/>
  <c r="G219" i="9"/>
  <c r="G234" i="9"/>
  <c r="E79" i="5"/>
  <c r="F28" i="3" l="1"/>
  <c r="F10" i="3" s="1"/>
  <c r="D15" i="3"/>
  <c r="D11" i="5"/>
  <c r="D62" i="3"/>
  <c r="D57" i="3"/>
  <c r="D74" i="3"/>
  <c r="G136" i="9"/>
  <c r="G9" i="9" s="1"/>
  <c r="D35" i="3"/>
  <c r="E12" i="3"/>
  <c r="E10" i="3"/>
  <c r="E103" i="5"/>
  <c r="F83" i="5"/>
  <c r="E83" i="5"/>
  <c r="F46" i="5"/>
  <c r="E46" i="5"/>
  <c r="F56" i="5"/>
  <c r="G56" i="5"/>
  <c r="H56" i="5"/>
  <c r="F17" i="5"/>
  <c r="F12" i="5" s="1"/>
  <c r="F20" i="5"/>
  <c r="D79" i="5"/>
  <c r="D12" i="5" s="1"/>
  <c r="H225" i="9"/>
  <c r="H224" i="9" s="1"/>
  <c r="F295" i="9"/>
  <c r="F294" i="9" s="1"/>
  <c r="F290" i="9"/>
  <c r="F289" i="9" s="1"/>
  <c r="I289" i="9" s="1"/>
  <c r="F225" i="9"/>
  <c r="F224" i="9" s="1"/>
  <c r="H234" i="9"/>
  <c r="F234" i="9"/>
  <c r="F90" i="9"/>
  <c r="I90" i="9" s="1"/>
  <c r="F245" i="9"/>
  <c r="I245" i="9" s="1"/>
  <c r="I92" i="9"/>
  <c r="I87" i="9" s="1"/>
  <c r="I91" i="9"/>
  <c r="F45" i="9"/>
  <c r="F12" i="3" l="1"/>
  <c r="I86" i="9"/>
  <c r="I85" i="9" s="1"/>
  <c r="I11" i="9"/>
  <c r="F11" i="9" s="1"/>
  <c r="D77" i="5"/>
  <c r="I136" i="9"/>
  <c r="I290" i="9"/>
  <c r="H136" i="9"/>
  <c r="F20" i="9"/>
  <c r="I295" i="9"/>
  <c r="I294" i="9"/>
  <c r="F244" i="9"/>
  <c r="I244" i="9" s="1"/>
  <c r="F285" i="9"/>
  <c r="I285" i="9" s="1"/>
  <c r="F55" i="9"/>
  <c r="F111" i="9"/>
  <c r="I111" i="9" s="1"/>
  <c r="F44" i="9"/>
  <c r="F15" i="9" l="1"/>
  <c r="F19" i="9"/>
  <c r="F14" i="9" s="1"/>
  <c r="H219" i="9"/>
  <c r="F219" i="9" s="1"/>
  <c r="F220" i="9"/>
  <c r="I20" i="9"/>
  <c r="F110" i="9"/>
  <c r="I110" i="9" s="1"/>
  <c r="F54" i="9"/>
  <c r="F286" i="9"/>
  <c r="I286" i="9" s="1"/>
  <c r="I12" i="9" s="1"/>
  <c r="F284" i="9"/>
  <c r="G14" i="3"/>
  <c r="G35" i="5"/>
  <c r="H35" i="5"/>
  <c r="I35" i="5"/>
  <c r="J35" i="5"/>
  <c r="K35" i="5"/>
  <c r="L35" i="5"/>
  <c r="M35" i="5"/>
  <c r="E35" i="5"/>
  <c r="F35" i="5"/>
  <c r="F18" i="5" s="1"/>
  <c r="E134" i="5"/>
  <c r="F134" i="5"/>
  <c r="G134" i="5"/>
  <c r="H134" i="5"/>
  <c r="I134" i="5"/>
  <c r="J134" i="5"/>
  <c r="K134" i="5"/>
  <c r="L134" i="5"/>
  <c r="M134" i="5"/>
  <c r="D134" i="5"/>
  <c r="E129" i="5"/>
  <c r="F129" i="5"/>
  <c r="G129" i="5"/>
  <c r="H129" i="5"/>
  <c r="I129" i="5"/>
  <c r="J129" i="5"/>
  <c r="K129" i="5"/>
  <c r="L129" i="5"/>
  <c r="M129" i="5"/>
  <c r="E126" i="5"/>
  <c r="E123" i="5" s="1"/>
  <c r="F126" i="5"/>
  <c r="F123" i="5" s="1"/>
  <c r="G126" i="5"/>
  <c r="G123" i="5" s="1"/>
  <c r="H126" i="5"/>
  <c r="H123" i="5" s="1"/>
  <c r="I126" i="5"/>
  <c r="I123" i="5" s="1"/>
  <c r="J126" i="5"/>
  <c r="J123" i="5" s="1"/>
  <c r="K126" i="5"/>
  <c r="K123" i="5" s="1"/>
  <c r="L126" i="5"/>
  <c r="L123" i="5" s="1"/>
  <c r="M126" i="5"/>
  <c r="M123" i="5" s="1"/>
  <c r="E108" i="5"/>
  <c r="F108" i="5"/>
  <c r="G108" i="5"/>
  <c r="H108" i="5"/>
  <c r="I108" i="5"/>
  <c r="J108" i="5"/>
  <c r="K108" i="5"/>
  <c r="L108" i="5"/>
  <c r="M108" i="5"/>
  <c r="E80" i="5"/>
  <c r="F80" i="5"/>
  <c r="F77" i="5" s="1"/>
  <c r="G80" i="5"/>
  <c r="G77" i="5" s="1"/>
  <c r="H80" i="5"/>
  <c r="H77" i="5" s="1"/>
  <c r="I80" i="5"/>
  <c r="I77" i="5" s="1"/>
  <c r="J80" i="5"/>
  <c r="J77" i="5" s="1"/>
  <c r="K80" i="5"/>
  <c r="K77" i="5" s="1"/>
  <c r="L80" i="5"/>
  <c r="L77" i="5" s="1"/>
  <c r="M80" i="5"/>
  <c r="M77" i="5" s="1"/>
  <c r="E20" i="5"/>
  <c r="G20" i="5"/>
  <c r="H20" i="5"/>
  <c r="I20" i="5"/>
  <c r="J20" i="5"/>
  <c r="K20" i="5"/>
  <c r="L20" i="5"/>
  <c r="M20" i="5"/>
  <c r="D78" i="3"/>
  <c r="G78" i="3" s="1"/>
  <c r="F9" i="9" l="1"/>
  <c r="F12" i="9"/>
  <c r="F15" i="5"/>
  <c r="I15" i="9"/>
  <c r="I19" i="9"/>
  <c r="I14" i="9" s="1"/>
  <c r="D13" i="3"/>
  <c r="E18" i="5"/>
  <c r="I284" i="9"/>
  <c r="E88" i="5"/>
  <c r="E77" i="5" s="1"/>
  <c r="F88" i="5"/>
  <c r="G88" i="5"/>
  <c r="H88" i="5"/>
  <c r="I88" i="5"/>
  <c r="J88" i="5"/>
  <c r="K88" i="5"/>
  <c r="L88" i="5"/>
  <c r="M88" i="5"/>
  <c r="G83" i="5"/>
  <c r="H83" i="5"/>
  <c r="I83" i="5"/>
  <c r="J83" i="5"/>
  <c r="K83" i="5"/>
  <c r="L83" i="5"/>
  <c r="M83" i="5"/>
  <c r="G46" i="5"/>
  <c r="H46" i="5"/>
  <c r="I46" i="5"/>
  <c r="J46" i="5"/>
  <c r="K46" i="5"/>
  <c r="L46" i="5"/>
  <c r="M46" i="5"/>
  <c r="F66" i="5"/>
  <c r="G66" i="5"/>
  <c r="H66" i="5"/>
  <c r="I66" i="5"/>
  <c r="J66" i="5"/>
  <c r="K66" i="5"/>
  <c r="L66" i="5"/>
  <c r="M66" i="5"/>
  <c r="I56" i="5"/>
  <c r="J56" i="5"/>
  <c r="K56" i="5"/>
  <c r="L56" i="5"/>
  <c r="M56" i="5"/>
  <c r="G18" i="5"/>
  <c r="G15" i="5" s="1"/>
  <c r="H18" i="5"/>
  <c r="H15" i="5" s="1"/>
  <c r="I18" i="5"/>
  <c r="I15" i="5" s="1"/>
  <c r="J18" i="5"/>
  <c r="J15" i="5" s="1"/>
  <c r="K18" i="5"/>
  <c r="K15" i="5" s="1"/>
  <c r="L18" i="5"/>
  <c r="L15" i="5" s="1"/>
  <c r="M18" i="5"/>
  <c r="M15" i="5" s="1"/>
  <c r="D123" i="5"/>
  <c r="D129" i="5"/>
  <c r="D113" i="5"/>
  <c r="D108" i="5"/>
  <c r="D66" i="5"/>
  <c r="D20" i="5"/>
  <c r="G97" i="3"/>
  <c r="D97" i="3" s="1"/>
  <c r="G93" i="3"/>
  <c r="D93" i="3" s="1"/>
  <c r="D58" i="3"/>
  <c r="G58" i="3" s="1"/>
  <c r="D82" i="3"/>
  <c r="G82" i="3" s="1"/>
  <c r="G85" i="3"/>
  <c r="E15" i="5" l="1"/>
  <c r="D40" i="5"/>
  <c r="D13" i="5"/>
  <c r="D10" i="5" s="1"/>
  <c r="D47" i="3"/>
  <c r="G57" i="3"/>
  <c r="G55" i="3" s="1"/>
  <c r="D55" i="3" s="1"/>
  <c r="M43" i="5"/>
  <c r="M40" i="5" s="1"/>
  <c r="M13" i="5" s="1"/>
  <c r="M10" i="5" s="1"/>
  <c r="L43" i="5"/>
  <c r="L40" i="5" s="1"/>
  <c r="L13" i="5" s="1"/>
  <c r="L10" i="5" s="1"/>
  <c r="E13" i="5"/>
  <c r="E10" i="5" s="1"/>
  <c r="H43" i="5"/>
  <c r="H40" i="5" s="1"/>
  <c r="H13" i="5" s="1"/>
  <c r="H10" i="5" s="1"/>
  <c r="J43" i="5"/>
  <c r="J40" i="5" s="1"/>
  <c r="J13" i="5" s="1"/>
  <c r="J10" i="5" s="1"/>
  <c r="F43" i="5"/>
  <c r="K43" i="5"/>
  <c r="K40" i="5" s="1"/>
  <c r="K13" i="5" s="1"/>
  <c r="K10" i="5" s="1"/>
  <c r="G43" i="5"/>
  <c r="G40" i="5" s="1"/>
  <c r="G13" i="5" s="1"/>
  <c r="I43" i="5"/>
  <c r="I40" i="5" s="1"/>
  <c r="I13" i="5" s="1"/>
  <c r="I10" i="5" s="1"/>
  <c r="F40" i="5" l="1"/>
  <c r="F13" i="5"/>
  <c r="G10" i="5"/>
  <c r="D92" i="3"/>
  <c r="G92" i="3" s="1"/>
  <c r="F10" i="5" l="1"/>
  <c r="G90" i="3"/>
  <c r="D90" i="3" s="1"/>
  <c r="D34" i="3"/>
  <c r="D31" i="3" s="1"/>
  <c r="G31" i="3" l="1"/>
  <c r="F80" i="9" l="1"/>
  <c r="F142" i="9"/>
  <c r="F137" i="9" s="1"/>
  <c r="F141" i="9" l="1"/>
  <c r="F136" i="9" l="1"/>
  <c r="F87" i="9" l="1"/>
  <c r="F85" i="9" s="1"/>
  <c r="I50" i="9"/>
  <c r="I49" i="9" s="1"/>
  <c r="F51" i="9" l="1"/>
  <c r="F50" i="9" l="1"/>
  <c r="F49" i="9"/>
  <c r="F86" i="9"/>
  <c r="G12" i="3"/>
  <c r="G10" i="3" s="1"/>
  <c r="D42" i="3"/>
  <c r="D39" i="3" s="1"/>
  <c r="G28" i="3" l="1"/>
  <c r="D30" i="3"/>
  <c r="D12" i="3" s="1"/>
  <c r="D28" i="3" l="1"/>
  <c r="D10" i="3" s="1"/>
</calcChain>
</file>

<file path=xl/sharedStrings.xml><?xml version="1.0" encoding="utf-8"?>
<sst xmlns="http://schemas.openxmlformats.org/spreadsheetml/2006/main" count="880" uniqueCount="358">
  <si>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</si>
  <si>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</si>
  <si>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</si>
  <si>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</si>
  <si>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</si>
  <si>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</si>
  <si>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</si>
  <si>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</si>
  <si>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</si>
  <si>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</si>
  <si>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</si>
  <si>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</si>
  <si>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</si>
  <si>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</si>
  <si>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</si>
  <si>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</si>
  <si>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</si>
  <si>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</si>
  <si>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</si>
  <si>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</si>
  <si>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</si>
  <si>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</si>
  <si>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</si>
  <si>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</si>
  <si>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</si>
  <si>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</si>
  <si>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</si>
  <si>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</si>
  <si>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</si>
  <si>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</si>
  <si>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</si>
  <si>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</si>
  <si>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</si>
  <si>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</si>
  <si>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</si>
  <si>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</si>
  <si>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</si>
  <si>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</si>
  <si>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</si>
  <si>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</si>
  <si>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</si>
  <si>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</si>
  <si>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</si>
  <si>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</si>
  <si>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</si>
  <si>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</si>
  <si>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</si>
  <si>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2025г.</t>
  </si>
  <si>
    <t>2026г.</t>
  </si>
  <si>
    <t>2027г.</t>
  </si>
  <si>
    <t>“Развитие культуры”</t>
  </si>
  <si>
    <t>МУНИЦИПАЛЬНАЯ ПРОГРАММА «Развитие культуры»</t>
  </si>
  <si>
    <t>руб.</t>
  </si>
  <si>
    <t>%</t>
  </si>
  <si>
    <t>Расходы консолидированного бюджета культуры в расчете на одного жителя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</si>
  <si>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</si>
  <si>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</si>
  <si>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</si>
  <si>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</si>
  <si>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</si>
  <si>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</si>
  <si>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</si>
  <si>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</si>
  <si>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</si>
  <si>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</si>
  <si>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</si>
  <si>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</si>
  <si>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</si>
  <si>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</si>
  <si>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</si>
  <si>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</si>
  <si>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</si>
  <si>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</si>
  <si>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</si>
  <si>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</si>
  <si>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</si>
  <si>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</si>
  <si>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</si>
  <si>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</si>
  <si>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</si>
  <si>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</si>
  <si>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</si>
  <si>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</si>
  <si>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</si>
  <si>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</si>
  <si>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</si>
  <si>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</si>
  <si>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</si>
  <si>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</si>
  <si>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</si>
  <si>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</si>
  <si>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</si>
  <si>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</si>
  <si>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</si>
  <si>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</si>
  <si>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</si>
  <si>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</si>
  <si>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</si>
  <si>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</si>
  <si>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</si>
  <si>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</si>
  <si>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</si>
  <si>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</si>
  <si>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</si>
  <si>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</si>
  <si>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</si>
  <si>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</si>
  <si>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2028г.</t>
  </si>
  <si>
    <t>ОСНОВНОЕ  МЕРОПРИЯТИЕ 1.1. Содержание МКУ  ДО «Павловская ДШИ», МКУ ДО «Павловская ДХШ», МКУ ДО «Воронцовская ДМШ» и МКУ ДО «Лосевская ДМШ».</t>
  </si>
  <si>
    <t>1.2.1</t>
  </si>
  <si>
    <t>ОСНОВНОЕ  МЕРОПРИЯТИЕ 1.2. 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</si>
  <si>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1.1</t>
  </si>
  <si>
    <t>1.1.1</t>
  </si>
  <si>
    <t>1.3.1</t>
  </si>
  <si>
    <t>Освоение средств в полном объеме, выделенных на обновление материально-технической базы</t>
  </si>
  <si>
    <t>2.1.1</t>
  </si>
  <si>
    <t>2.1.2</t>
  </si>
  <si>
    <t>чел</t>
  </si>
  <si>
    <t>ОСНОВНОЕ  МЕРОПРИЯТИЕ 2.2 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</si>
  <si>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Количество выданных экземпляров библиотечного фонда</t>
  </si>
  <si>
    <t>Количество массовых мероприятий</t>
  </si>
  <si>
    <t>2.2.1</t>
  </si>
  <si>
    <t>2.2.2</t>
  </si>
  <si>
    <t>экз</t>
  </si>
  <si>
    <t>шт</t>
  </si>
  <si>
    <t>2.3.1</t>
  </si>
  <si>
    <t>2.4.1</t>
  </si>
  <si>
    <t>ОСНОВНОЕ  МЕРОПРИЯТИЕ 2.5  Содержание МКУК «Павловский районный краеведческий музей»</t>
  </si>
  <si>
    <t>Число посетителей музея</t>
  </si>
  <si>
    <t>2.5.1</t>
  </si>
  <si>
    <t>чел.</t>
  </si>
  <si>
    <t>ОСНОВНОЕ  МЕРОПРИЯТИЕ 2.6  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</si>
  <si>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2.6.1</t>
  </si>
  <si>
    <t>2.6.2</t>
  </si>
  <si>
    <t>2.6.3</t>
  </si>
  <si>
    <t>2.6.4</t>
  </si>
  <si>
    <t>ед.</t>
  </si>
  <si>
    <t>шт.</t>
  </si>
  <si>
    <t>3.1</t>
  </si>
  <si>
    <t>ОСНОВНОЕ  МЕРОПРИЯТИЕ 3.1 Содержание МКУК «ДК «Современник»</t>
  </si>
  <si>
    <t>3.1.1</t>
  </si>
  <si>
    <t>3.2.1</t>
  </si>
  <si>
    <t>3.2.2</t>
  </si>
  <si>
    <t>3.2.3</t>
  </si>
  <si>
    <t>Количество культурно-досуговых мероприятий</t>
  </si>
  <si>
    <t>Количество культурно-досуговых формирований</t>
  </si>
  <si>
    <t>3.3.1</t>
  </si>
  <si>
    <t>ОСНОВНОЕ  МЕРОПРИЯТИЕ 3.3 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</si>
  <si>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3.4.1</t>
  </si>
  <si>
    <t>ОСНОВНОЕ  МЕРОПРИЯТИЕ 3.4 Повышение энергетической эффективности учреждений культуры</t>
  </si>
  <si>
    <t>3.5.1</t>
  </si>
  <si>
    <t>3.6.1</t>
  </si>
  <si>
    <t>3.6.2</t>
  </si>
  <si>
    <t>ОСНОВНОЕ  МЕРОПРИЯТИЕ 3.6  Развитие кинообслуживания</t>
  </si>
  <si>
    <t>Освоение средств выделенных в полном объеме на организацию и обеспечение кинообслуживания Павловского муниципального района</t>
  </si>
  <si>
    <t>ОСНОВНОЕ  МЕРОПРИЯТИЕ 3.7  Развитие туризма на территории Павловского муниципального района</t>
  </si>
  <si>
    <t>3.7.1</t>
  </si>
  <si>
    <t>3.8.1</t>
  </si>
  <si>
    <t>4.1</t>
  </si>
  <si>
    <t>ПОДПРОГРАММА 4 «Обеспечение реализации муниципальной программы» муниципальной программы «Развитие культуры»</t>
  </si>
  <si>
    <t>Оценка эффективности расходования бюджетных и внебюджетных средств</t>
  </si>
  <si>
    <t>4.1.1</t>
  </si>
  <si>
    <t xml:space="preserve">Финансовое обеспечение деятельности  муниципального отдела по культуре и межнациональным вопросам </t>
  </si>
  <si>
    <t>тыс.руб.</t>
  </si>
  <si>
    <t> 1483,5</t>
  </si>
  <si>
    <t>4.2.2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</si>
  <si>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</si>
  <si>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</si>
  <si>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</si>
  <si>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</si>
  <si>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</si>
  <si>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</si>
  <si>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</si>
  <si>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</si>
  <si>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</si>
  <si>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</si>
  <si>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</si>
  <si>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</si>
  <si>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</si>
  <si>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</si>
  <si>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</si>
  <si>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</si>
  <si>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</si>
  <si>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</si>
  <si>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</si>
  <si>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</si>
  <si>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</si>
  <si>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</si>
  <si>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</si>
  <si>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</si>
  <si>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</si>
  <si>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
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</si>
  <si>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</si>
  <si>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</si>
  <si>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</si>
  <si>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</si>
  <si>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</si>
  <si>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</si>
  <si>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</si>
  <si>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</si>
  <si>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</si>
  <si>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</si>
  <si>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</si>
  <si>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</si>
  <si>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</si>
  <si>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</si>
  <si>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</si>
  <si>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</si>
  <si>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</si>
  <si>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</si>
  <si>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</si>
  <si>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</si>
  <si>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</si>
  <si>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</si>
  <si>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</si>
  <si>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</si>
  <si>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</si>
  <si>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</si>
  <si>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</si>
  <si>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</si>
  <si>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</si>
  <si>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</si>
  <si>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</si>
  <si>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</si>
  <si>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</si>
  <si>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</si>
  <si>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</si>
  <si>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</si>
  <si>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</si>
  <si>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</si>
  <si>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</si>
  <si>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</si>
  <si>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</si>
  <si>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</si>
  <si>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</si>
  <si>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</si>
  <si>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</si>
  <si>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</si>
  <si>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</si>
  <si>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</si>
  <si>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Государственная поддержка муниципальных учреждений культуры, находящихся на территориях сельских поселений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</si>
  <si>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</si>
  <si>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</si>
  <si>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</si>
  <si>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</si>
  <si>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</si>
  <si>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</si>
  <si>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</si>
  <si>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</si>
  <si>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</si>
  <si>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</si>
  <si>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</si>
  <si>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</si>
  <si>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</si>
  <si>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</si>
  <si>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</si>
  <si>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</si>
  <si>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</si>
  <si>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</si>
  <si>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</si>
  <si>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</si>
  <si>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</si>
  <si>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</si>
  <si>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</si>
  <si>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</si>
  <si>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</si>
  <si>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</si>
  <si>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2029г.</t>
  </si>
  <si>
    <t>2030г.</t>
  </si>
  <si>
    <t>Доля обучающихся, принимающих участие в конкурсах, смотрах и других творческих мероприятиях в общем числе обучающихся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</si>
  <si>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</si>
  <si>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</si>
  <si>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</si>
  <si>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Отношение средней заработной платы работников муниципальных учреждений культуры и искусства к средней заработной плате по Воронежской области</t>
  </si>
  <si>
    <t>1.2</t>
  </si>
  <si>
    <t xml:space="preserve">ПОДПРОГРАММА 1 «Образование» </t>
  </si>
  <si>
    <t>Освоение в полном объеме средств, выделенных на содержание учреждений дополнительного образования</t>
  </si>
  <si>
    <t>ПОДПРОГРАММА 2 «Искусство и наследие»</t>
  </si>
  <si>
    <t xml:space="preserve">ПОДПРОГРАММА 3 «Развитие культуры» </t>
  </si>
  <si>
    <t>ОСНОВНОЕ  МЕРОПРИЯТИЕ 2.3 Комплектование библиотечного фонда и подписка периодических изданий</t>
  </si>
  <si>
    <t>ОСНОВНОЕ  МЕРОПРИЯТИЕ 2.4  Приобретение компьютерной, оргтехники</t>
  </si>
  <si>
    <t>Освоение средств в полном объеме выделенных  на повышение энергетической эффективности учреждений культуры</t>
  </si>
  <si>
    <t xml:space="preserve">Финансовое обеспечение выполнения прочих расходных обязательств Павловского муниципального района органами местного самоуправления </t>
  </si>
  <si>
    <t xml:space="preserve">                                                                </t>
  </si>
  <si>
    <t xml:space="preserve">Сведения о показателях (индикаторах)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</si>
  <si>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</si>
  <si>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</si>
  <si>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</si>
  <si>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</si>
  <si>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</si>
  <si>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</si>
  <si>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</si>
  <si>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</si>
  <si>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</si>
  <si>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</si>
  <si>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</si>
  <si>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</si>
  <si>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ОСНОВНОЕ  МЕРОПРИЯТИЕ 3.2  Обеспечение формирования единого культурного пространства, творческих возможностей и участия населения в культурной жизни</t>
  </si>
  <si>
    <t>ОСНОВНОЕ  МЕРОПРИЯТИЕ 3.5  Строительство, капитальный и текущий ремонт объектов культуры Павловского муниципального района Воронежской области</t>
  </si>
  <si>
    <t>Количество  новых поступлений, пополнение книжного фонда</t>
  </si>
  <si>
    <t>и т. д.</t>
  </si>
  <si>
    <t xml:space="preserve">Уровень охвата учащихся общеобразовательных школ художественно-эстетическим воспитанием  учреждений дополнительного образования  </t>
  </si>
  <si>
    <t>Отношение средней заработной платы педагогических работников учреждений дополнительного образования  к средней заработной плате по Воронежской области</t>
  </si>
  <si>
    <t>Доля населения участвующих в платных культурно-досуговых мероприятиях, организованных органами местного самоуправления Павловского муниципального района Воронежской области</t>
  </si>
  <si>
    <t>ОСНОВНОЕ  МЕРОПРИЯТИЕ 2.1 Содержание МКУК «Павловская межпоселенческая центральная библиотека»</t>
  </si>
  <si>
    <t xml:space="preserve">Доля населения по обеспечению и доступности к ценностям культурного наследия и по использованию единого информационного пространства </t>
  </si>
  <si>
    <t>Освоение средств в полном объеме, выделенных на укрепление материально-технической базы</t>
  </si>
  <si>
    <t>ОСНОВНОЕ  МЕРОПРИЯТИЕ 4.1  Финансовое обеспечение деятельности аппарата муниципального отдела по культуре и межнациональным вопросамадминистрации Павловского муниципального района Воронежской области</t>
  </si>
  <si>
    <t>ОСНОВНОЕ  МЕРОПРИЯТИЕ 4.2  Финансовое обеспечение выполнения прочих расходных обязательств Павловского муниципального района органами местного самоуправления.</t>
  </si>
  <si>
    <t xml:space="preserve"> </t>
  </si>
  <si>
    <t xml:space="preserve">Муниципальный отдел по культуре и межнациональным вопросам
</t>
  </si>
  <si>
    <t>Доля учреждений, находящихся в ведении муниципального отдела  по культуре и межнациональным вопросам администрации Павловского муниципального района,  помещения которых  требуют осуществления ремонтных  работ, от общего числа учреждений, находящихся в ведении муниципального отдела  по культуре и межнациональным вопросам администрации Павловского муниципального района.</t>
  </si>
  <si>
    <t>Число пользователей библиотек</t>
  </si>
  <si>
    <t>Число посещений библиотек</t>
  </si>
  <si>
    <t>Количество экскурсий</t>
  </si>
  <si>
    <t>Количество лекций</t>
  </si>
  <si>
    <t>Количество выставок</t>
  </si>
  <si>
    <t>Число посещающих культурно-досуговые мероприятия</t>
  </si>
  <si>
    <t>Число участников в культурно-досуговых формированиях</t>
  </si>
  <si>
    <t>Число зрителей, посетивших кинотеатр</t>
  </si>
  <si>
    <t>Число туристов, посетивших Павловский район</t>
  </si>
  <si>
    <t>Количество предметов основного фонда музея</t>
  </si>
  <si>
    <t>Освоение средств в полном объеме выделенных на развитие материально-технической базы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</si>
  <si>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</si>
  <si>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</si>
  <si>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</si>
  <si>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</si>
  <si>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</si>
  <si>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</si>
  <si>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ОСНОВНОЕ  МЕРОПРИЯТИЕ 1.3. Приобретение компьютерной, оргтехники, музыкальных инструментов</t>
  </si>
  <si>
    <t>_</t>
  </si>
  <si>
    <t>МЕРОПРИЯТИЕ 2.4.1</t>
  </si>
  <si>
    <t>ОСНОВНОЕ  МЕРОПРИЯТИЕ 1.4. Строительство, капитальный и текущий ремонт объектов учреждений дополнительного образования</t>
  </si>
  <si>
    <t>1.4.1</t>
  </si>
  <si>
    <t>Реализация регионального проекта «Обеспечение качественно нового уровня развития инфраструктуры культуры («Культурная среда»)</t>
  </si>
  <si>
    <t>ОСНОВНОЕ  МЕРОПРИЯТИЕ 3.8 Региональный проект «Обеспечение качественно нового уровня развития инфраструктуры культуры («Культурная среда»)»</t>
  </si>
  <si>
    <t>единиц</t>
  </si>
  <si>
    <t>Глава Павловского муниципального района Воронежской области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</si>
  <si>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</si>
  <si>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</si>
  <si>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</si>
  <si>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</si>
  <si>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</si>
  <si>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Приложение № 4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</si>
  <si>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</si>
  <si>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Обеспечение развития и укрепление материально-технической базы домов культуры в населенных пунктах с численностью до 50 тыс. человек</t>
  </si>
  <si>
    <t>МЕРОПРИЯТИЕ 2.2.5</t>
  </si>
  <si>
    <t>Госудаственная поддержка лучших работников сельских учреждений культуры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</si>
  <si>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</si>
  <si>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</si>
  <si>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</si>
  <si>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</si>
  <si>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</si>
  <si>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</si>
  <si>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на 2022 год</t>
  </si>
  <si>
    <t>Инвестиции в объекты капитального строительства госудаственной (муниципальной ) собственности</t>
  </si>
  <si>
    <t>Госудаственная поддержка отрасли культурв</t>
  </si>
  <si>
    <t>Финансирование комплектования документных фондов общедоступных библиотек Воронежской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</si>
</sst>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9" fillId="0" borderId="0" xfId="0" applyFont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6" fillId="0" borderId="3" xfId="0" applyNumberFormat="1" applyFont="1" applyBorder="1" applyAlignment="1">
      <alignment horizontal="center" vertical="top"/>
    </xf>
    <xf numFmtId="2" fontId="0" fillId="2" borderId="5" xfId="0" applyNumberForma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0" fillId="2" borderId="1" xfId="0" applyNumberForma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6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/>
    </xf>
    <xf numFmtId="0" fontId="8" fillId="0" borderId="1" xfId="0" applyFont="1" applyBorder="1"/>
    <xf numFmtId="2" fontId="8" fillId="0" borderId="1" xfId="0" applyNumberFormat="1" applyFont="1" applyBorder="1"/>
    <xf numFmtId="1" fontId="10" fillId="0" borderId="1" xfId="0" applyNumberFormat="1" applyFont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/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wrapText="1"/>
    </xf>
    <xf numFmtId="0" fontId="11" fillId="0" borderId="1" xfId="0" applyFont="1" applyBorder="1" applyAlignment="1">
      <alignment wrapText="1"/>
    </xf>
    <xf numFmtId="3" fontId="11" fillId="0" borderId="1" xfId="0" applyNumberFormat="1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1" fillId="0" borderId="1" xfId="0" applyFont="1" applyBorder="1" applyAlignment="1"/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16" fontId="1" fillId="0" borderId="0" xfId="0" applyNumberFormat="1" applyFont="1" applyAlignment="1">
      <alignment vertical="center"/>
    </xf>
    <xf numFmtId="0" fontId="1" fillId="3" borderId="0" xfId="0" applyFont="1" applyFill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2" fontId="2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/>
    <xf numFmtId="2" fontId="2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2" fontId="7" fillId="0" borderId="0" xfId="0" applyNumberFormat="1" applyFont="1" applyAlignment="1"/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2" fontId="10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0" fontId="2" fillId="0" borderId="1" xfId="0" applyFont="1" applyFill="1" applyBorder="1" applyAlignment="1">
      <alignment horizontal="justify" vertical="top" wrapText="1"/>
    </xf>
    <xf numFmtId="0" fontId="2" fillId="0" borderId="4" xfId="0" applyFont="1" applyBorder="1" applyAlignment="1">
      <alignment horizont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2" fontId="1" fillId="0" borderId="3" xfId="0" applyNumberFormat="1" applyFont="1" applyFill="1" applyBorder="1" applyAlignment="1"/>
    <xf numFmtId="2" fontId="1" fillId="0" borderId="5" xfId="0" applyNumberFormat="1" applyFont="1" applyFill="1" applyBorder="1" applyAlignment="1"/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2" fontId="2" fillId="0" borderId="4" xfId="0" applyNumberFormat="1" applyFont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justify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abSelected="1" view="pageBreakPreview" topLeftCell="A6" zoomScale="65" zoomScaleNormal="70" zoomScaleSheetLayoutView="65" zoomScalePageLayoutView="80" workbookViewId="0">
      <selection activeCell="A7" sqref="A7:K7"/>
    </sheetView>
  </sheetViews>
  <sheetFormatPr defaultColWidth="9.140625" defaultRowHeight="15.75" x14ac:dyDescent="0.25"/>
  <cols>
    <col min="1" max="1" width="11.7109375" style="18" customWidth="1"/>
    <col min="2" max="2" width="41.140625" style="18" customWidth="1"/>
    <col min="3" max="3" width="16.85546875" style="18" customWidth="1"/>
    <col min="4" max="4" width="15.28515625" style="3" customWidth="1"/>
    <col min="5" max="5" width="15.42578125" style="3" customWidth="1"/>
    <col min="6" max="6" width="17.85546875" style="3" customWidth="1"/>
    <col min="7" max="7" width="16.5703125" style="3" customWidth="1"/>
    <col min="8" max="8" width="17.5703125" style="3" customWidth="1"/>
    <col min="9" max="9" width="17" style="3" customWidth="1"/>
    <col min="10" max="10" width="18.7109375" style="3" customWidth="1"/>
    <col min="11" max="11" width="17.140625" style="3" customWidth="1"/>
    <col min="12" max="12" width="15" style="3" customWidth="1"/>
    <col min="13" max="13" width="16.5703125" style="3" customWidth="1"/>
    <col min="14" max="16384" width="9.140625" style="3"/>
  </cols>
  <sheetData>
    <row r="1" spans="1:13" ht="18.75" customHeight="1" x14ac:dyDescent="0.25">
      <c r="A1" s="145"/>
      <c r="B1" s="113"/>
      <c r="C1" s="113"/>
      <c r="D1" s="113"/>
      <c r="E1" s="113"/>
      <c r="F1" s="113"/>
      <c r="G1" s="113"/>
      <c r="H1" s="113"/>
      <c r="I1" s="224" t="s">
        <v>341</v>
      </c>
      <c r="J1" s="224"/>
      <c r="K1" s="224"/>
      <c r="L1" s="224"/>
      <c r="M1" s="224"/>
    </row>
    <row r="2" spans="1:13" ht="30.75" customHeight="1" x14ac:dyDescent="0.25">
      <c r="A2" s="145" t="s">
        <v>283</v>
      </c>
      <c r="B2" s="113"/>
      <c r="C2" s="113"/>
      <c r="D2" s="113"/>
      <c r="E2" s="113"/>
      <c r="F2" s="113"/>
      <c r="G2" s="113"/>
      <c r="H2" s="113"/>
      <c r="I2" s="224"/>
      <c r="J2" s="224"/>
      <c r="K2" s="224"/>
      <c r="L2" s="224"/>
      <c r="M2" s="224"/>
    </row>
    <row r="3" spans="1:13" s="114" customFormat="1" ht="16.5" customHeight="1" x14ac:dyDescent="0.25">
      <c r="A3" s="145"/>
      <c r="B3" s="113"/>
      <c r="C3" s="113"/>
      <c r="D3" s="113"/>
      <c r="E3" s="113"/>
      <c r="F3" s="113"/>
      <c r="G3" s="113"/>
      <c r="H3" s="113"/>
      <c r="I3" s="112"/>
      <c r="J3" s="112"/>
      <c r="K3" s="112"/>
      <c r="L3" s="112"/>
      <c r="M3" s="112"/>
    </row>
    <row r="4" spans="1:13" ht="23.25" customHeight="1" x14ac:dyDescent="0.25">
      <c r="A4" s="222" t="s">
        <v>284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</row>
    <row r="5" spans="1:13" ht="18.75" customHeight="1" x14ac:dyDescent="0.25">
      <c r="A5" s="222" t="s">
        <v>0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</row>
    <row r="6" spans="1:13" ht="18.75" customHeight="1" x14ac:dyDescent="0.25">
      <c r="A6" s="223" t="s">
        <v>50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3" x14ac:dyDescent="0.25">
      <c r="A7" s="231" t="s">
        <v>1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3" ht="40.5" customHeight="1" x14ac:dyDescent="0.25">
      <c r="A8" s="232" t="s">
        <v>2</v>
      </c>
      <c r="B8" s="232" t="s">
        <v>3</v>
      </c>
      <c r="C8" s="232" t="s">
        <v>4</v>
      </c>
      <c r="D8" s="232" t="s">
        <v>5</v>
      </c>
      <c r="E8" s="232"/>
      <c r="F8" s="232"/>
      <c r="G8" s="232"/>
      <c r="H8" s="232"/>
      <c r="I8" s="232"/>
      <c r="J8" s="232"/>
      <c r="K8" s="233"/>
      <c r="L8" s="46"/>
      <c r="M8" s="46"/>
    </row>
    <row r="9" spans="1:13" x14ac:dyDescent="0.25">
      <c r="A9" s="232"/>
      <c r="B9" s="232"/>
      <c r="C9" s="232"/>
      <c r="D9" s="1">
        <v>2021</v>
      </c>
      <c r="E9" s="1">
        <v>2022</v>
      </c>
      <c r="F9" s="1">
        <v>2023</v>
      </c>
      <c r="G9" s="1">
        <v>2024</v>
      </c>
      <c r="H9" s="19" t="s">
        <v>47</v>
      </c>
      <c r="I9" s="19" t="s">
        <v>48</v>
      </c>
      <c r="J9" s="19" t="s">
        <v>49</v>
      </c>
      <c r="K9" s="48" t="s">
        <v>107</v>
      </c>
      <c r="L9" s="17" t="s">
        <v>267</v>
      </c>
      <c r="M9" s="17" t="s">
        <v>268</v>
      </c>
    </row>
    <row r="10" spans="1:13" x14ac:dyDescent="0.25">
      <c r="A10" s="136">
        <v>1</v>
      </c>
      <c r="B10" s="75">
        <v>2</v>
      </c>
      <c r="C10" s="75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48">
        <v>11</v>
      </c>
      <c r="L10" s="46"/>
      <c r="M10" s="46"/>
    </row>
    <row r="11" spans="1:13" x14ac:dyDescent="0.25">
      <c r="A11" s="225" t="s">
        <v>51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7"/>
      <c r="M11" s="228"/>
    </row>
    <row r="12" spans="1:13" ht="49.5" customHeight="1" x14ac:dyDescent="0.25">
      <c r="A12" s="2">
        <v>1</v>
      </c>
      <c r="B12" s="76" t="s">
        <v>54</v>
      </c>
      <c r="C12" s="2" t="s">
        <v>52</v>
      </c>
      <c r="D12" s="161">
        <v>2581.4</v>
      </c>
      <c r="E12" s="161">
        <v>2633</v>
      </c>
      <c r="F12" s="161">
        <v>2685.9</v>
      </c>
      <c r="G12" s="161">
        <v>2739.4</v>
      </c>
      <c r="H12" s="161">
        <v>2794.2</v>
      </c>
      <c r="I12" s="161">
        <v>2850</v>
      </c>
      <c r="J12" s="161">
        <v>2907.1</v>
      </c>
      <c r="K12" s="162">
        <v>2965.2</v>
      </c>
      <c r="L12" s="46">
        <v>3024.5</v>
      </c>
      <c r="M12" s="46">
        <v>3085</v>
      </c>
    </row>
    <row r="13" spans="1:13" ht="78.75" x14ac:dyDescent="0.25">
      <c r="A13" s="2">
        <v>2</v>
      </c>
      <c r="B13" s="76" t="s">
        <v>273</v>
      </c>
      <c r="C13" s="2" t="s">
        <v>53</v>
      </c>
      <c r="D13" s="147">
        <v>90.2</v>
      </c>
      <c r="E13" s="147">
        <v>90.2</v>
      </c>
      <c r="F13" s="86">
        <v>90.2</v>
      </c>
      <c r="G13" s="86">
        <v>90.2</v>
      </c>
      <c r="H13" s="86">
        <v>90.2</v>
      </c>
      <c r="I13" s="147">
        <v>90.2</v>
      </c>
      <c r="J13" s="147">
        <v>90.2</v>
      </c>
      <c r="K13" s="146">
        <v>90.2</v>
      </c>
      <c r="L13" s="46">
        <v>90.2</v>
      </c>
      <c r="M13" s="46">
        <v>90.2</v>
      </c>
    </row>
    <row r="14" spans="1:13" x14ac:dyDescent="0.25">
      <c r="A14" s="2"/>
      <c r="B14" s="147" t="s">
        <v>7</v>
      </c>
      <c r="C14" s="147"/>
      <c r="D14" s="148"/>
      <c r="E14" s="148"/>
      <c r="F14" s="148"/>
      <c r="G14" s="148"/>
      <c r="H14" s="148"/>
      <c r="I14" s="148"/>
      <c r="J14" s="148"/>
      <c r="K14" s="163"/>
      <c r="L14" s="46"/>
      <c r="M14" s="46"/>
    </row>
    <row r="15" spans="1:13" x14ac:dyDescent="0.25">
      <c r="A15" s="229" t="s">
        <v>275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27"/>
      <c r="M15" s="228"/>
    </row>
    <row r="16" spans="1:13" ht="65.45" customHeight="1" x14ac:dyDescent="0.25">
      <c r="A16" s="137" t="s">
        <v>111</v>
      </c>
      <c r="B16" s="151" t="s">
        <v>301</v>
      </c>
      <c r="C16" s="76" t="s">
        <v>53</v>
      </c>
      <c r="D16" s="85">
        <v>12.3</v>
      </c>
      <c r="E16" s="85">
        <v>12.3</v>
      </c>
      <c r="F16" s="85">
        <v>12.3</v>
      </c>
      <c r="G16" s="85">
        <v>12.3</v>
      </c>
      <c r="H16" s="85">
        <v>12.3</v>
      </c>
      <c r="I16" s="85">
        <v>12.3</v>
      </c>
      <c r="J16" s="85">
        <v>12.3</v>
      </c>
      <c r="K16" s="95">
        <v>12.3</v>
      </c>
      <c r="L16" s="82">
        <v>12.3</v>
      </c>
      <c r="M16" s="82">
        <v>12.3</v>
      </c>
    </row>
    <row r="17" spans="1:18" ht="78.75" x14ac:dyDescent="0.25">
      <c r="A17" s="137" t="s">
        <v>274</v>
      </c>
      <c r="B17" s="151" t="s">
        <v>302</v>
      </c>
      <c r="C17" s="76" t="s">
        <v>53</v>
      </c>
      <c r="D17" s="118">
        <v>102</v>
      </c>
      <c r="E17" s="118">
        <v>102</v>
      </c>
      <c r="F17" s="118">
        <v>102</v>
      </c>
      <c r="G17" s="118">
        <v>102</v>
      </c>
      <c r="H17" s="118">
        <v>102</v>
      </c>
      <c r="I17" s="118">
        <v>102</v>
      </c>
      <c r="J17" s="118">
        <v>102</v>
      </c>
      <c r="K17" s="144">
        <v>102</v>
      </c>
      <c r="L17" s="82">
        <v>102</v>
      </c>
      <c r="M17" s="82">
        <v>102</v>
      </c>
    </row>
    <row r="18" spans="1:18" x14ac:dyDescent="0.25">
      <c r="A18" s="76"/>
      <c r="B18" s="81" t="s">
        <v>7</v>
      </c>
      <c r="C18" s="81"/>
      <c r="D18" s="81"/>
      <c r="E18" s="81"/>
      <c r="F18" s="81"/>
      <c r="G18" s="81"/>
      <c r="H18" s="81"/>
      <c r="I18" s="81"/>
      <c r="J18" s="81"/>
      <c r="K18" s="164"/>
      <c r="L18" s="82"/>
      <c r="M18" s="82"/>
    </row>
    <row r="19" spans="1:18" x14ac:dyDescent="0.25">
      <c r="A19" s="215" t="s">
        <v>108</v>
      </c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7"/>
      <c r="M19" s="218"/>
      <c r="N19" s="117"/>
    </row>
    <row r="20" spans="1:18" ht="54" customHeight="1" x14ac:dyDescent="0.25">
      <c r="A20" s="137" t="s">
        <v>112</v>
      </c>
      <c r="B20" s="80" t="s">
        <v>276</v>
      </c>
      <c r="C20" s="76" t="s">
        <v>53</v>
      </c>
      <c r="D20" s="85">
        <v>100</v>
      </c>
      <c r="E20" s="85">
        <v>100</v>
      </c>
      <c r="F20" s="85">
        <v>100</v>
      </c>
      <c r="G20" s="85">
        <v>100</v>
      </c>
      <c r="H20" s="85">
        <v>100</v>
      </c>
      <c r="I20" s="85">
        <v>100</v>
      </c>
      <c r="J20" s="85">
        <v>100</v>
      </c>
      <c r="K20" s="95">
        <v>100</v>
      </c>
      <c r="L20" s="82">
        <v>100</v>
      </c>
      <c r="M20" s="82">
        <v>100</v>
      </c>
    </row>
    <row r="21" spans="1:18" x14ac:dyDescent="0.25">
      <c r="A21" s="80"/>
      <c r="B21" s="80" t="s">
        <v>7</v>
      </c>
      <c r="C21" s="76"/>
      <c r="D21" s="88"/>
      <c r="E21" s="88"/>
      <c r="F21" s="88"/>
      <c r="G21" s="88"/>
      <c r="H21" s="88"/>
      <c r="I21" s="88"/>
      <c r="J21" s="89"/>
      <c r="K21" s="90"/>
      <c r="L21" s="79"/>
      <c r="M21" s="79"/>
    </row>
    <row r="22" spans="1:18" ht="36" customHeight="1" x14ac:dyDescent="0.25">
      <c r="A22" s="211" t="s">
        <v>110</v>
      </c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3"/>
      <c r="M22" s="214"/>
    </row>
    <row r="23" spans="1:18" ht="93.75" customHeight="1" x14ac:dyDescent="0.25">
      <c r="A23" s="137" t="s">
        <v>109</v>
      </c>
      <c r="B23" s="76" t="s">
        <v>269</v>
      </c>
      <c r="C23" s="76" t="s">
        <v>53</v>
      </c>
      <c r="D23" s="83">
        <v>68</v>
      </c>
      <c r="E23" s="83">
        <v>68</v>
      </c>
      <c r="F23" s="83">
        <v>68</v>
      </c>
      <c r="G23" s="83">
        <v>68</v>
      </c>
      <c r="H23" s="83">
        <v>68</v>
      </c>
      <c r="I23" s="83">
        <v>68</v>
      </c>
      <c r="J23" s="83">
        <v>68</v>
      </c>
      <c r="K23" s="84">
        <v>68</v>
      </c>
      <c r="L23" s="82">
        <v>68</v>
      </c>
      <c r="M23" s="82">
        <v>68</v>
      </c>
    </row>
    <row r="24" spans="1:18" x14ac:dyDescent="0.25">
      <c r="A24" s="215" t="s">
        <v>329</v>
      </c>
      <c r="B24" s="216"/>
      <c r="C24" s="216"/>
      <c r="D24" s="216"/>
      <c r="E24" s="216"/>
      <c r="F24" s="216"/>
      <c r="G24" s="216"/>
      <c r="H24" s="216"/>
      <c r="I24" s="216"/>
      <c r="J24" s="216"/>
      <c r="K24" s="216"/>
      <c r="L24" s="217"/>
      <c r="M24" s="218"/>
      <c r="N24" s="159"/>
    </row>
    <row r="25" spans="1:18" ht="47.25" x14ac:dyDescent="0.25">
      <c r="A25" s="130" t="s">
        <v>113</v>
      </c>
      <c r="B25" s="80" t="s">
        <v>114</v>
      </c>
      <c r="C25" s="2" t="s">
        <v>53</v>
      </c>
      <c r="D25" s="36">
        <v>100</v>
      </c>
      <c r="E25" s="36">
        <v>100</v>
      </c>
      <c r="F25" s="36">
        <v>100</v>
      </c>
      <c r="G25" s="36">
        <v>100</v>
      </c>
      <c r="H25" s="36">
        <v>100</v>
      </c>
      <c r="I25" s="36">
        <v>100</v>
      </c>
      <c r="J25" s="36">
        <v>100</v>
      </c>
      <c r="K25" s="49">
        <v>100</v>
      </c>
      <c r="L25" s="46">
        <v>100</v>
      </c>
      <c r="M25" s="46">
        <v>100</v>
      </c>
    </row>
    <row r="26" spans="1:18" s="156" customFormat="1" x14ac:dyDescent="0.25">
      <c r="A26" s="219" t="s">
        <v>332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1"/>
    </row>
    <row r="27" spans="1:18" s="156" customFormat="1" ht="47.25" x14ac:dyDescent="0.25">
      <c r="A27" s="130" t="s">
        <v>333</v>
      </c>
      <c r="B27" s="80" t="s">
        <v>71</v>
      </c>
      <c r="C27" s="167" t="s">
        <v>336</v>
      </c>
      <c r="D27" s="36" t="s">
        <v>330</v>
      </c>
      <c r="E27" s="36" t="s">
        <v>330</v>
      </c>
      <c r="F27" s="36" t="s">
        <v>330</v>
      </c>
      <c r="G27" s="36" t="s">
        <v>330</v>
      </c>
      <c r="H27" s="36" t="s">
        <v>330</v>
      </c>
      <c r="I27" s="36" t="s">
        <v>330</v>
      </c>
      <c r="J27" s="36" t="s">
        <v>330</v>
      </c>
      <c r="K27" s="36" t="s">
        <v>330</v>
      </c>
      <c r="L27" s="17" t="s">
        <v>330</v>
      </c>
      <c r="M27" s="17" t="s">
        <v>330</v>
      </c>
    </row>
    <row r="28" spans="1:18" ht="28.15" customHeight="1" x14ac:dyDescent="0.25">
      <c r="A28" s="211" t="s">
        <v>277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3"/>
      <c r="M28" s="214"/>
      <c r="N28" s="117"/>
    </row>
    <row r="29" spans="1:18" s="134" customFormat="1" ht="87" customHeight="1" x14ac:dyDescent="0.25">
      <c r="A29" s="76">
        <v>2</v>
      </c>
      <c r="B29" s="76" t="s">
        <v>305</v>
      </c>
      <c r="C29" s="76" t="s">
        <v>53</v>
      </c>
      <c r="D29" s="165">
        <v>43.67</v>
      </c>
      <c r="E29" s="165">
        <v>44.98</v>
      </c>
      <c r="F29" s="165">
        <v>46.32</v>
      </c>
      <c r="G29" s="165">
        <v>47.71</v>
      </c>
      <c r="H29" s="165">
        <v>49.15</v>
      </c>
      <c r="I29" s="165">
        <v>50.62</v>
      </c>
      <c r="J29" s="165">
        <v>52.14</v>
      </c>
      <c r="K29" s="165">
        <v>53.7</v>
      </c>
      <c r="L29" s="166">
        <v>55.32</v>
      </c>
      <c r="M29" s="166">
        <v>56.98</v>
      </c>
      <c r="R29" s="160"/>
    </row>
    <row r="30" spans="1:18" ht="23.45" customHeight="1" x14ac:dyDescent="0.25">
      <c r="A30" s="215" t="s">
        <v>304</v>
      </c>
      <c r="B30" s="216"/>
      <c r="C30" s="216"/>
      <c r="D30" s="216"/>
      <c r="E30" s="216"/>
      <c r="F30" s="216"/>
      <c r="G30" s="216"/>
      <c r="H30" s="216"/>
      <c r="I30" s="216"/>
      <c r="J30" s="216"/>
      <c r="K30" s="216"/>
      <c r="L30" s="217"/>
      <c r="M30" s="218"/>
    </row>
    <row r="31" spans="1:18" x14ac:dyDescent="0.25">
      <c r="A31" s="138" t="s">
        <v>115</v>
      </c>
      <c r="B31" s="83" t="s">
        <v>312</v>
      </c>
      <c r="C31" s="83" t="s">
        <v>130</v>
      </c>
      <c r="D31" s="108">
        <v>18669</v>
      </c>
      <c r="E31" s="108">
        <v>17000</v>
      </c>
      <c r="F31" s="108">
        <v>24740</v>
      </c>
      <c r="G31" s="108">
        <v>25510</v>
      </c>
      <c r="H31" s="108">
        <v>26280</v>
      </c>
      <c r="I31" s="108">
        <v>27050</v>
      </c>
      <c r="J31" s="108">
        <v>27820</v>
      </c>
      <c r="K31" s="109">
        <v>28590</v>
      </c>
      <c r="L31" s="82">
        <v>29360</v>
      </c>
      <c r="M31" s="82">
        <v>30160</v>
      </c>
    </row>
    <row r="32" spans="1:18" x14ac:dyDescent="0.25">
      <c r="A32" s="139" t="s">
        <v>116</v>
      </c>
      <c r="B32" s="77" t="s">
        <v>313</v>
      </c>
      <c r="C32" s="83" t="s">
        <v>130</v>
      </c>
      <c r="D32" s="110">
        <v>232886</v>
      </c>
      <c r="E32" s="110">
        <v>247170</v>
      </c>
      <c r="F32" s="110">
        <v>255140</v>
      </c>
      <c r="G32" s="110">
        <v>263110</v>
      </c>
      <c r="H32" s="110">
        <v>271080</v>
      </c>
      <c r="I32" s="110">
        <v>279050</v>
      </c>
      <c r="J32" s="110">
        <v>287020</v>
      </c>
      <c r="K32" s="111">
        <v>294990</v>
      </c>
      <c r="L32" s="79">
        <v>302960</v>
      </c>
      <c r="M32" s="79">
        <v>310960</v>
      </c>
    </row>
    <row r="33" spans="1:13" x14ac:dyDescent="0.25">
      <c r="A33" s="211" t="s">
        <v>118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3"/>
      <c r="M33" s="214"/>
    </row>
    <row r="34" spans="1:13" ht="31.5" x14ac:dyDescent="0.25">
      <c r="A34" s="140" t="s">
        <v>121</v>
      </c>
      <c r="B34" s="77" t="s">
        <v>119</v>
      </c>
      <c r="C34" s="106" t="s">
        <v>124</v>
      </c>
      <c r="D34" s="77">
        <v>437219</v>
      </c>
      <c r="E34" s="77">
        <v>480500</v>
      </c>
      <c r="F34" s="77">
        <v>496000</v>
      </c>
      <c r="G34" s="77">
        <v>511500</v>
      </c>
      <c r="H34" s="77">
        <v>527000</v>
      </c>
      <c r="I34" s="77">
        <v>542500</v>
      </c>
      <c r="J34" s="77">
        <v>558000</v>
      </c>
      <c r="K34" s="78">
        <v>573500</v>
      </c>
      <c r="L34" s="79">
        <v>589000</v>
      </c>
      <c r="M34" s="79">
        <v>604500</v>
      </c>
    </row>
    <row r="35" spans="1:13" x14ac:dyDescent="0.25">
      <c r="A35" s="140" t="s">
        <v>122</v>
      </c>
      <c r="B35" s="77" t="s">
        <v>120</v>
      </c>
      <c r="C35" s="106" t="s">
        <v>124</v>
      </c>
      <c r="D35" s="77">
        <v>1950</v>
      </c>
      <c r="E35" s="77">
        <v>1650</v>
      </c>
      <c r="F35" s="77">
        <v>1710</v>
      </c>
      <c r="G35" s="77">
        <v>1760</v>
      </c>
      <c r="H35" s="77">
        <v>1800</v>
      </c>
      <c r="I35" s="77">
        <v>1850</v>
      </c>
      <c r="J35" s="77">
        <v>1900</v>
      </c>
      <c r="K35" s="78">
        <v>1960</v>
      </c>
      <c r="L35" s="79">
        <v>2010</v>
      </c>
      <c r="M35" s="79">
        <v>2080</v>
      </c>
    </row>
    <row r="36" spans="1:13" x14ac:dyDescent="0.25">
      <c r="A36" s="211" t="s">
        <v>279</v>
      </c>
      <c r="B36" s="212"/>
      <c r="C36" s="212"/>
      <c r="D36" s="212"/>
      <c r="E36" s="212"/>
      <c r="F36" s="212"/>
      <c r="G36" s="212"/>
      <c r="H36" s="212"/>
      <c r="I36" s="212"/>
      <c r="J36" s="212"/>
      <c r="K36" s="212"/>
      <c r="L36" s="213"/>
      <c r="M36" s="214"/>
    </row>
    <row r="37" spans="1:13" ht="38.25" customHeight="1" x14ac:dyDescent="0.25">
      <c r="A37" s="141" t="s">
        <v>125</v>
      </c>
      <c r="B37" s="77" t="s">
        <v>299</v>
      </c>
      <c r="C37" s="106" t="s">
        <v>123</v>
      </c>
      <c r="D37" s="93">
        <v>3435</v>
      </c>
      <c r="E37" s="93">
        <v>3090</v>
      </c>
      <c r="F37" s="93">
        <v>3183</v>
      </c>
      <c r="G37" s="93">
        <v>3278</v>
      </c>
      <c r="H37" s="93">
        <v>3376</v>
      </c>
      <c r="I37" s="91">
        <v>3477</v>
      </c>
      <c r="J37" s="91">
        <v>3581</v>
      </c>
      <c r="K37" s="92">
        <v>3688</v>
      </c>
      <c r="L37" s="87">
        <v>3799</v>
      </c>
      <c r="M37" s="87">
        <v>3900</v>
      </c>
    </row>
    <row r="38" spans="1:13" x14ac:dyDescent="0.25">
      <c r="A38" s="229" t="s">
        <v>280</v>
      </c>
      <c r="B38" s="230"/>
      <c r="C38" s="230"/>
      <c r="D38" s="230"/>
      <c r="E38" s="230"/>
      <c r="F38" s="230"/>
      <c r="G38" s="230"/>
      <c r="H38" s="230"/>
      <c r="I38" s="230"/>
      <c r="J38" s="230"/>
      <c r="K38" s="230"/>
      <c r="L38" s="227"/>
      <c r="M38" s="228"/>
    </row>
    <row r="39" spans="1:13" ht="49.9" customHeight="1" x14ac:dyDescent="0.25">
      <c r="A39" s="131" t="s">
        <v>126</v>
      </c>
      <c r="B39" s="151" t="s">
        <v>306</v>
      </c>
      <c r="C39" s="36" t="s">
        <v>53</v>
      </c>
      <c r="D39" s="36">
        <v>100</v>
      </c>
      <c r="E39" s="36">
        <v>100</v>
      </c>
      <c r="F39" s="36">
        <v>100</v>
      </c>
      <c r="G39" s="36">
        <v>100</v>
      </c>
      <c r="H39" s="36">
        <v>100</v>
      </c>
      <c r="I39" s="36">
        <v>100</v>
      </c>
      <c r="J39" s="36">
        <v>100</v>
      </c>
      <c r="K39" s="49">
        <v>100</v>
      </c>
      <c r="L39" s="46">
        <v>100</v>
      </c>
      <c r="M39" s="46">
        <v>100</v>
      </c>
    </row>
    <row r="40" spans="1:13" x14ac:dyDescent="0.25">
      <c r="A40" s="229" t="s">
        <v>127</v>
      </c>
      <c r="B40" s="230"/>
      <c r="C40" s="230"/>
      <c r="D40" s="230"/>
      <c r="E40" s="230"/>
      <c r="F40" s="230"/>
      <c r="G40" s="230"/>
      <c r="H40" s="230"/>
      <c r="I40" s="230"/>
      <c r="J40" s="230"/>
      <c r="K40" s="230"/>
      <c r="L40" s="227"/>
      <c r="M40" s="228"/>
    </row>
    <row r="41" spans="1:13" x14ac:dyDescent="0.25">
      <c r="A41" s="131" t="s">
        <v>129</v>
      </c>
      <c r="B41" s="38" t="s">
        <v>128</v>
      </c>
      <c r="C41" s="38" t="s">
        <v>130</v>
      </c>
      <c r="D41" s="38">
        <v>8700</v>
      </c>
      <c r="E41" s="38">
        <v>9017</v>
      </c>
      <c r="F41" s="38">
        <v>9287</v>
      </c>
      <c r="G41" s="38">
        <v>9565</v>
      </c>
      <c r="H41" s="38">
        <v>9851</v>
      </c>
      <c r="I41" s="38">
        <v>10146</v>
      </c>
      <c r="J41" s="38">
        <v>10450</v>
      </c>
      <c r="K41" s="94">
        <v>10763</v>
      </c>
      <c r="L41" s="17">
        <v>11085</v>
      </c>
      <c r="M41" s="17">
        <v>11417</v>
      </c>
    </row>
    <row r="42" spans="1:13" x14ac:dyDescent="0.25">
      <c r="A42" s="234" t="s">
        <v>131</v>
      </c>
      <c r="B42" s="235"/>
      <c r="C42" s="235"/>
      <c r="D42" s="235"/>
      <c r="E42" s="235"/>
      <c r="F42" s="235"/>
      <c r="G42" s="235"/>
      <c r="H42" s="235"/>
      <c r="I42" s="235"/>
      <c r="J42" s="235"/>
      <c r="K42" s="235"/>
      <c r="L42" s="236"/>
      <c r="M42" s="237"/>
    </row>
    <row r="43" spans="1:13" ht="19.899999999999999" customHeight="1" x14ac:dyDescent="0.25">
      <c r="A43" s="131" t="s">
        <v>132</v>
      </c>
      <c r="B43" s="38" t="s">
        <v>321</v>
      </c>
      <c r="C43" s="36" t="s">
        <v>136</v>
      </c>
      <c r="D43" s="38">
        <v>21094</v>
      </c>
      <c r="E43" s="38">
        <v>21300</v>
      </c>
      <c r="F43" s="38">
        <v>21500</v>
      </c>
      <c r="G43" s="38">
        <v>21750</v>
      </c>
      <c r="H43" s="38">
        <v>22000</v>
      </c>
      <c r="I43" s="38">
        <v>22250</v>
      </c>
      <c r="J43" s="38">
        <v>22500</v>
      </c>
      <c r="K43" s="94">
        <v>22700</v>
      </c>
      <c r="L43" s="17">
        <v>22900</v>
      </c>
      <c r="M43" s="17">
        <v>23100</v>
      </c>
    </row>
    <row r="44" spans="1:13" x14ac:dyDescent="0.25">
      <c r="A44" s="131" t="s">
        <v>133</v>
      </c>
      <c r="B44" s="38" t="s">
        <v>314</v>
      </c>
      <c r="C44" s="38" t="s">
        <v>137</v>
      </c>
      <c r="D44" s="38">
        <v>210</v>
      </c>
      <c r="E44" s="38">
        <v>215</v>
      </c>
      <c r="F44" s="38">
        <v>220</v>
      </c>
      <c r="G44" s="38">
        <v>225</v>
      </c>
      <c r="H44" s="38">
        <v>230</v>
      </c>
      <c r="I44" s="36">
        <v>235</v>
      </c>
      <c r="J44" s="36">
        <v>240</v>
      </c>
      <c r="K44" s="49">
        <v>245</v>
      </c>
      <c r="L44" s="17">
        <v>250</v>
      </c>
      <c r="M44" s="17">
        <v>255</v>
      </c>
    </row>
    <row r="45" spans="1:13" x14ac:dyDescent="0.25">
      <c r="A45" s="131" t="s">
        <v>134</v>
      </c>
      <c r="B45" s="38" t="s">
        <v>315</v>
      </c>
      <c r="C45" s="38" t="s">
        <v>137</v>
      </c>
      <c r="D45" s="38">
        <v>57</v>
      </c>
      <c r="E45" s="38">
        <v>60</v>
      </c>
      <c r="F45" s="38">
        <v>62</v>
      </c>
      <c r="G45" s="38">
        <v>64</v>
      </c>
      <c r="H45" s="38">
        <v>66</v>
      </c>
      <c r="I45" s="36">
        <v>68</v>
      </c>
      <c r="J45" s="36">
        <v>70</v>
      </c>
      <c r="K45" s="49">
        <v>72</v>
      </c>
      <c r="L45" s="17">
        <v>74</v>
      </c>
      <c r="M45" s="17">
        <v>76</v>
      </c>
    </row>
    <row r="46" spans="1:13" x14ac:dyDescent="0.25">
      <c r="A46" s="131" t="s">
        <v>135</v>
      </c>
      <c r="B46" s="38" t="s">
        <v>316</v>
      </c>
      <c r="C46" s="38" t="s">
        <v>137</v>
      </c>
      <c r="D46" s="38">
        <v>51</v>
      </c>
      <c r="E46" s="38">
        <v>53</v>
      </c>
      <c r="F46" s="38">
        <v>55</v>
      </c>
      <c r="G46" s="38">
        <v>57</v>
      </c>
      <c r="H46" s="38">
        <v>59</v>
      </c>
      <c r="I46" s="36">
        <v>60</v>
      </c>
      <c r="J46" s="36">
        <v>62</v>
      </c>
      <c r="K46" s="49">
        <v>63</v>
      </c>
      <c r="L46" s="17">
        <v>65</v>
      </c>
      <c r="M46" s="17">
        <v>66</v>
      </c>
    </row>
    <row r="47" spans="1:13" x14ac:dyDescent="0.25">
      <c r="A47" s="238" t="s">
        <v>278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40"/>
      <c r="M47" s="241"/>
    </row>
    <row r="48" spans="1:13" ht="105.75" customHeight="1" x14ac:dyDescent="0.25">
      <c r="A48" s="142" t="s">
        <v>138</v>
      </c>
      <c r="B48" s="76" t="s">
        <v>303</v>
      </c>
      <c r="C48" s="83" t="s">
        <v>53</v>
      </c>
      <c r="D48" s="85">
        <v>66</v>
      </c>
      <c r="E48" s="85">
        <v>67.900000000000006</v>
      </c>
      <c r="F48" s="85">
        <v>69.900000000000006</v>
      </c>
      <c r="G48" s="85">
        <v>72</v>
      </c>
      <c r="H48" s="85">
        <v>74.2</v>
      </c>
      <c r="I48" s="85">
        <v>76.400000000000006</v>
      </c>
      <c r="J48" s="85">
        <v>78.7</v>
      </c>
      <c r="K48" s="95">
        <v>81</v>
      </c>
      <c r="L48" s="82">
        <v>83.5</v>
      </c>
      <c r="M48" s="82">
        <v>86</v>
      </c>
    </row>
    <row r="49" spans="1:14" x14ac:dyDescent="0.25">
      <c r="A49" s="229" t="s">
        <v>139</v>
      </c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27"/>
      <c r="M49" s="228"/>
    </row>
    <row r="50" spans="1:14" ht="31.5" x14ac:dyDescent="0.25">
      <c r="A50" s="133" t="s">
        <v>140</v>
      </c>
      <c r="B50" s="37" t="s">
        <v>317</v>
      </c>
      <c r="C50" s="38" t="s">
        <v>130</v>
      </c>
      <c r="D50" s="96">
        <v>81672</v>
      </c>
      <c r="E50" s="39">
        <v>81700</v>
      </c>
      <c r="F50" s="96">
        <v>215136</v>
      </c>
      <c r="G50" s="39">
        <v>250992</v>
      </c>
      <c r="H50" s="96">
        <v>322704</v>
      </c>
      <c r="I50" s="97">
        <v>358560</v>
      </c>
      <c r="J50" s="97">
        <v>394416</v>
      </c>
      <c r="K50" s="98">
        <v>430272</v>
      </c>
      <c r="L50" s="46">
        <v>466128</v>
      </c>
      <c r="M50" s="46">
        <v>537840</v>
      </c>
    </row>
    <row r="51" spans="1:14" x14ac:dyDescent="0.25">
      <c r="A51" s="229" t="s">
        <v>297</v>
      </c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27"/>
      <c r="M51" s="228"/>
    </row>
    <row r="52" spans="1:14" ht="31.5" x14ac:dyDescent="0.25">
      <c r="A52" s="131" t="s">
        <v>141</v>
      </c>
      <c r="B52" s="37" t="s">
        <v>144</v>
      </c>
      <c r="C52" s="38" t="s">
        <v>137</v>
      </c>
      <c r="D52" s="96">
        <v>2342</v>
      </c>
      <c r="E52" s="96">
        <v>2345</v>
      </c>
      <c r="F52" s="96">
        <v>396</v>
      </c>
      <c r="G52" s="96">
        <v>414</v>
      </c>
      <c r="H52" s="96">
        <v>423</v>
      </c>
      <c r="I52" s="86">
        <v>432</v>
      </c>
      <c r="J52" s="86">
        <v>441</v>
      </c>
      <c r="K52" s="98">
        <v>450</v>
      </c>
      <c r="L52" s="46">
        <v>459</v>
      </c>
      <c r="M52" s="46">
        <v>468</v>
      </c>
    </row>
    <row r="53" spans="1:14" ht="31.5" x14ac:dyDescent="0.25">
      <c r="A53" s="131" t="s">
        <v>142</v>
      </c>
      <c r="B53" s="37" t="s">
        <v>145</v>
      </c>
      <c r="C53" s="38" t="s">
        <v>137</v>
      </c>
      <c r="D53" s="96">
        <v>324</v>
      </c>
      <c r="E53" s="96">
        <v>325</v>
      </c>
      <c r="F53" s="96">
        <v>64</v>
      </c>
      <c r="G53" s="96">
        <v>67</v>
      </c>
      <c r="H53" s="96">
        <v>69</v>
      </c>
      <c r="I53" s="86">
        <v>70</v>
      </c>
      <c r="J53" s="86">
        <v>72</v>
      </c>
      <c r="K53" s="98">
        <v>73</v>
      </c>
      <c r="L53" s="46">
        <v>75</v>
      </c>
      <c r="M53" s="46">
        <v>76</v>
      </c>
    </row>
    <row r="54" spans="1:14" ht="31.5" x14ac:dyDescent="0.25">
      <c r="A54" s="131" t="s">
        <v>143</v>
      </c>
      <c r="B54" s="37" t="s">
        <v>318</v>
      </c>
      <c r="C54" s="38" t="s">
        <v>130</v>
      </c>
      <c r="D54" s="96">
        <v>3611</v>
      </c>
      <c r="E54" s="96">
        <v>3620</v>
      </c>
      <c r="F54" s="96">
        <v>782</v>
      </c>
      <c r="G54" s="96">
        <v>818</v>
      </c>
      <c r="H54" s="96">
        <v>836</v>
      </c>
      <c r="I54" s="86">
        <v>854</v>
      </c>
      <c r="J54" s="86">
        <v>872</v>
      </c>
      <c r="K54" s="98">
        <v>890</v>
      </c>
      <c r="L54" s="46">
        <v>908</v>
      </c>
      <c r="M54" s="46">
        <v>925</v>
      </c>
    </row>
    <row r="55" spans="1:14" x14ac:dyDescent="0.25">
      <c r="A55" s="229" t="s">
        <v>147</v>
      </c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27"/>
      <c r="M55" s="228"/>
    </row>
    <row r="56" spans="1:14" ht="47.25" x14ac:dyDescent="0.25">
      <c r="A56" s="131" t="s">
        <v>146</v>
      </c>
      <c r="B56" s="83" t="s">
        <v>322</v>
      </c>
      <c r="C56" s="36" t="s">
        <v>53</v>
      </c>
      <c r="D56" s="36">
        <v>100</v>
      </c>
      <c r="E56" s="36">
        <v>100</v>
      </c>
      <c r="F56" s="36">
        <v>100</v>
      </c>
      <c r="G56" s="36">
        <v>100</v>
      </c>
      <c r="H56" s="36">
        <v>100</v>
      </c>
      <c r="I56" s="36">
        <v>100</v>
      </c>
      <c r="J56" s="36">
        <v>100</v>
      </c>
      <c r="K56" s="49">
        <v>100</v>
      </c>
      <c r="L56" s="17">
        <v>100</v>
      </c>
      <c r="M56" s="17">
        <v>100</v>
      </c>
    </row>
    <row r="57" spans="1:14" ht="15.75" customHeight="1" x14ac:dyDescent="0.25">
      <c r="A57" s="242" t="s">
        <v>149</v>
      </c>
      <c r="B57" s="243"/>
      <c r="C57" s="243"/>
      <c r="D57" s="243"/>
      <c r="E57" s="243"/>
      <c r="F57" s="243"/>
      <c r="G57" s="243"/>
      <c r="H57" s="243"/>
      <c r="I57" s="243"/>
      <c r="J57" s="243"/>
      <c r="K57" s="243"/>
      <c r="L57" s="243"/>
      <c r="M57" s="244"/>
      <c r="N57" s="117"/>
    </row>
    <row r="58" spans="1:14" ht="63" x14ac:dyDescent="0.25">
      <c r="A58" s="143" t="s">
        <v>148</v>
      </c>
      <c r="B58" s="83" t="s">
        <v>281</v>
      </c>
      <c r="C58" s="36" t="s">
        <v>53</v>
      </c>
      <c r="D58" s="36">
        <v>100</v>
      </c>
      <c r="E58" s="36">
        <v>100</v>
      </c>
      <c r="F58" s="36">
        <v>100</v>
      </c>
      <c r="G58" s="36">
        <v>100</v>
      </c>
      <c r="H58" s="36">
        <v>100</v>
      </c>
      <c r="I58" s="36">
        <v>100</v>
      </c>
      <c r="J58" s="36">
        <v>100</v>
      </c>
      <c r="K58" s="49">
        <v>100</v>
      </c>
      <c r="L58" s="17">
        <v>100</v>
      </c>
      <c r="M58" s="17">
        <v>100</v>
      </c>
      <c r="N58" s="135" t="s">
        <v>309</v>
      </c>
    </row>
    <row r="59" spans="1:14" x14ac:dyDescent="0.25">
      <c r="A59" s="215" t="s">
        <v>298</v>
      </c>
      <c r="B59" s="216"/>
      <c r="C59" s="216"/>
      <c r="D59" s="216"/>
      <c r="E59" s="216"/>
      <c r="F59" s="216"/>
      <c r="G59" s="216"/>
      <c r="H59" s="216"/>
      <c r="I59" s="216"/>
      <c r="J59" s="216"/>
      <c r="K59" s="216"/>
      <c r="L59" s="217"/>
      <c r="M59" s="218"/>
    </row>
    <row r="60" spans="1:14" ht="189" x14ac:dyDescent="0.25">
      <c r="A60" s="131" t="s">
        <v>150</v>
      </c>
      <c r="B60" s="151" t="s">
        <v>311</v>
      </c>
      <c r="C60" s="107" t="s">
        <v>53</v>
      </c>
      <c r="D60" s="86">
        <v>0.06</v>
      </c>
      <c r="E60" s="86">
        <v>0.05</v>
      </c>
      <c r="F60" s="86">
        <v>0.04</v>
      </c>
      <c r="G60" s="86">
        <v>0.03</v>
      </c>
      <c r="H60" s="86">
        <v>0.03</v>
      </c>
      <c r="I60" s="86">
        <v>0.03</v>
      </c>
      <c r="J60" s="86">
        <v>0.03</v>
      </c>
      <c r="K60" s="98">
        <v>0.03</v>
      </c>
      <c r="L60" s="46">
        <v>0.03</v>
      </c>
      <c r="M60" s="46">
        <v>0.03</v>
      </c>
    </row>
    <row r="61" spans="1:14" x14ac:dyDescent="0.25">
      <c r="A61" s="229" t="s">
        <v>153</v>
      </c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27"/>
      <c r="M61" s="228"/>
    </row>
    <row r="62" spans="1:14" ht="63" x14ac:dyDescent="0.25">
      <c r="A62" s="141" t="s">
        <v>151</v>
      </c>
      <c r="B62" s="77" t="s">
        <v>154</v>
      </c>
      <c r="C62" s="38" t="s">
        <v>53</v>
      </c>
      <c r="D62" s="40">
        <v>100</v>
      </c>
      <c r="E62" s="40">
        <v>100</v>
      </c>
      <c r="F62" s="40">
        <v>100</v>
      </c>
      <c r="G62" s="40">
        <v>100</v>
      </c>
      <c r="H62" s="40">
        <v>100</v>
      </c>
      <c r="I62" s="40">
        <v>100</v>
      </c>
      <c r="J62" s="40">
        <v>100</v>
      </c>
      <c r="K62" s="99">
        <v>100</v>
      </c>
      <c r="L62" s="87">
        <v>100</v>
      </c>
      <c r="M62" s="87">
        <v>100</v>
      </c>
    </row>
    <row r="63" spans="1:14" x14ac:dyDescent="0.25">
      <c r="A63" s="141" t="s">
        <v>152</v>
      </c>
      <c r="B63" s="77" t="s">
        <v>319</v>
      </c>
      <c r="C63" s="38" t="s">
        <v>117</v>
      </c>
      <c r="D63" s="100">
        <v>24900</v>
      </c>
      <c r="E63" s="100">
        <v>25000</v>
      </c>
      <c r="F63" s="100">
        <v>50600</v>
      </c>
      <c r="G63" s="100">
        <v>52900</v>
      </c>
      <c r="H63" s="100">
        <v>54050</v>
      </c>
      <c r="I63" s="101">
        <v>55200</v>
      </c>
      <c r="J63" s="100">
        <v>56350</v>
      </c>
      <c r="K63" s="102">
        <v>57500</v>
      </c>
      <c r="L63" s="103">
        <v>58650</v>
      </c>
      <c r="M63" s="103">
        <v>59800</v>
      </c>
    </row>
    <row r="64" spans="1:14" x14ac:dyDescent="0.25">
      <c r="A64" s="247" t="s">
        <v>155</v>
      </c>
      <c r="B64" s="248"/>
      <c r="C64" s="248"/>
      <c r="D64" s="248"/>
      <c r="E64" s="248"/>
      <c r="F64" s="248"/>
      <c r="G64" s="248"/>
      <c r="H64" s="248"/>
      <c r="I64" s="248"/>
      <c r="J64" s="248"/>
      <c r="K64" s="248"/>
      <c r="L64" s="249"/>
      <c r="M64" s="250"/>
    </row>
    <row r="65" spans="1:13" ht="31.5" x14ac:dyDescent="0.25">
      <c r="A65" s="141" t="s">
        <v>156</v>
      </c>
      <c r="B65" s="77" t="s">
        <v>320</v>
      </c>
      <c r="C65" s="38" t="s">
        <v>117</v>
      </c>
      <c r="D65" s="40">
        <v>3350</v>
      </c>
      <c r="E65" s="40">
        <v>3400</v>
      </c>
      <c r="F65" s="40">
        <v>3450</v>
      </c>
      <c r="G65" s="40">
        <v>3500</v>
      </c>
      <c r="H65" s="40">
        <v>3550</v>
      </c>
      <c r="I65" s="40">
        <v>3600</v>
      </c>
      <c r="J65" s="40">
        <v>3700</v>
      </c>
      <c r="K65" s="99">
        <v>3800</v>
      </c>
      <c r="L65" s="87">
        <v>3900</v>
      </c>
      <c r="M65" s="87">
        <v>4000</v>
      </c>
    </row>
    <row r="66" spans="1:13" x14ac:dyDescent="0.25">
      <c r="A66" s="229" t="s">
        <v>335</v>
      </c>
      <c r="B66" s="230"/>
      <c r="C66" s="230"/>
      <c r="D66" s="230"/>
      <c r="E66" s="230"/>
      <c r="F66" s="230"/>
      <c r="G66" s="230"/>
      <c r="H66" s="230"/>
      <c r="I66" s="230"/>
      <c r="J66" s="230"/>
      <c r="K66" s="230"/>
      <c r="L66" s="227"/>
      <c r="M66" s="228"/>
    </row>
    <row r="67" spans="1:13" ht="63" x14ac:dyDescent="0.25">
      <c r="A67" s="143" t="s">
        <v>157</v>
      </c>
      <c r="B67" s="77" t="s">
        <v>334</v>
      </c>
      <c r="C67" s="83" t="s">
        <v>336</v>
      </c>
      <c r="D67" s="83" t="s">
        <v>330</v>
      </c>
      <c r="E67" s="83" t="s">
        <v>330</v>
      </c>
      <c r="F67" s="83" t="s">
        <v>330</v>
      </c>
      <c r="G67" s="83" t="s">
        <v>330</v>
      </c>
      <c r="H67" s="83" t="s">
        <v>330</v>
      </c>
      <c r="I67" s="83" t="s">
        <v>330</v>
      </c>
      <c r="J67" s="83" t="s">
        <v>330</v>
      </c>
      <c r="K67" s="84" t="s">
        <v>330</v>
      </c>
      <c r="L67" s="82" t="s">
        <v>330</v>
      </c>
      <c r="M67" s="82" t="s">
        <v>330</v>
      </c>
    </row>
    <row r="68" spans="1:13" x14ac:dyDescent="0.25">
      <c r="A68" s="215" t="s">
        <v>159</v>
      </c>
      <c r="B68" s="216"/>
      <c r="C68" s="216"/>
      <c r="D68" s="216"/>
      <c r="E68" s="216"/>
      <c r="F68" s="216"/>
      <c r="G68" s="216"/>
      <c r="H68" s="216"/>
      <c r="I68" s="216"/>
      <c r="J68" s="216"/>
      <c r="K68" s="216"/>
      <c r="L68" s="217"/>
      <c r="M68" s="218"/>
    </row>
    <row r="69" spans="1:13" ht="54.75" customHeight="1" x14ac:dyDescent="0.25">
      <c r="A69" s="132" t="s">
        <v>158</v>
      </c>
      <c r="B69" s="76" t="s">
        <v>160</v>
      </c>
      <c r="C69" s="38" t="s">
        <v>53</v>
      </c>
      <c r="D69" s="36">
        <v>99</v>
      </c>
      <c r="E69" s="36">
        <v>99</v>
      </c>
      <c r="F69" s="36">
        <v>99</v>
      </c>
      <c r="G69" s="36">
        <v>99</v>
      </c>
      <c r="H69" s="36">
        <v>99</v>
      </c>
      <c r="I69" s="36">
        <v>99</v>
      </c>
      <c r="J69" s="36">
        <v>99</v>
      </c>
      <c r="K69" s="49">
        <v>99</v>
      </c>
      <c r="L69" s="46">
        <v>99</v>
      </c>
      <c r="M69" s="46">
        <v>99</v>
      </c>
    </row>
    <row r="70" spans="1:13" x14ac:dyDescent="0.25">
      <c r="A70" s="229" t="s">
        <v>307</v>
      </c>
      <c r="B70" s="230"/>
      <c r="C70" s="230"/>
      <c r="D70" s="230"/>
      <c r="E70" s="230"/>
      <c r="F70" s="230"/>
      <c r="G70" s="230"/>
      <c r="H70" s="230"/>
      <c r="I70" s="230"/>
      <c r="J70" s="230"/>
      <c r="K70" s="230"/>
      <c r="L70" s="227"/>
      <c r="M70" s="228"/>
    </row>
    <row r="71" spans="1:13" ht="101.25" customHeight="1" x14ac:dyDescent="0.25">
      <c r="A71" s="131" t="s">
        <v>161</v>
      </c>
      <c r="B71" s="83" t="s">
        <v>162</v>
      </c>
      <c r="C71" s="38" t="s">
        <v>163</v>
      </c>
      <c r="D71" s="152">
        <v>1666.15</v>
      </c>
      <c r="E71" s="152">
        <v>1783.9</v>
      </c>
      <c r="F71" s="153" t="s">
        <v>164</v>
      </c>
      <c r="G71" s="152">
        <v>1483.5</v>
      </c>
      <c r="H71" s="152">
        <v>1483.5</v>
      </c>
      <c r="I71" s="153" t="s">
        <v>164</v>
      </c>
      <c r="J71" s="152">
        <v>1483.5</v>
      </c>
      <c r="K71" s="154">
        <v>1483.5</v>
      </c>
      <c r="L71" s="155">
        <v>1483.5</v>
      </c>
      <c r="M71" s="155">
        <v>1483.5</v>
      </c>
    </row>
    <row r="72" spans="1:13" x14ac:dyDescent="0.25">
      <c r="A72" s="229" t="s">
        <v>308</v>
      </c>
      <c r="B72" s="230"/>
      <c r="C72" s="230"/>
      <c r="D72" s="230"/>
      <c r="E72" s="230"/>
      <c r="F72" s="230"/>
      <c r="G72" s="230"/>
      <c r="H72" s="230"/>
      <c r="I72" s="230"/>
      <c r="J72" s="230"/>
      <c r="K72" s="230"/>
      <c r="L72" s="227"/>
      <c r="M72" s="228"/>
    </row>
    <row r="73" spans="1:13" ht="63" x14ac:dyDescent="0.25">
      <c r="A73" s="131" t="s">
        <v>165</v>
      </c>
      <c r="B73" s="77" t="s">
        <v>282</v>
      </c>
      <c r="C73" s="38" t="s">
        <v>163</v>
      </c>
      <c r="D73" s="104">
        <v>11885.9</v>
      </c>
      <c r="E73" s="104">
        <v>28952.5</v>
      </c>
      <c r="F73" s="104">
        <v>7439.5</v>
      </c>
      <c r="G73" s="104">
        <v>7662.7</v>
      </c>
      <c r="H73" s="104">
        <v>7892.6</v>
      </c>
      <c r="I73" s="104">
        <v>8129.3</v>
      </c>
      <c r="J73" s="104">
        <v>8373.2000000000007</v>
      </c>
      <c r="K73" s="105">
        <v>8624.4</v>
      </c>
      <c r="L73" s="46">
        <v>8883.2000000000007</v>
      </c>
      <c r="M73" s="46">
        <v>9149.7000000000007</v>
      </c>
    </row>
    <row r="76" spans="1:13" ht="33" customHeight="1" x14ac:dyDescent="0.25">
      <c r="A76" s="245" t="s">
        <v>337</v>
      </c>
      <c r="B76" s="246"/>
      <c r="I76" s="41" t="s">
        <v>106</v>
      </c>
    </row>
    <row r="81" spans="16:16" x14ac:dyDescent="0.25">
      <c r="P81" s="3">
        <v>15</v>
      </c>
    </row>
  </sheetData>
  <mergeCells count="35">
    <mergeCell ref="A76:B76"/>
    <mergeCell ref="A61:M61"/>
    <mergeCell ref="A64:M64"/>
    <mergeCell ref="A66:M66"/>
    <mergeCell ref="A68:M68"/>
    <mergeCell ref="A70:M70"/>
    <mergeCell ref="A72:M72"/>
    <mergeCell ref="A49:M49"/>
    <mergeCell ref="A51:M51"/>
    <mergeCell ref="A55:M55"/>
    <mergeCell ref="A57:M57"/>
    <mergeCell ref="A59:M59"/>
    <mergeCell ref="A36:M36"/>
    <mergeCell ref="A38:M38"/>
    <mergeCell ref="A40:M40"/>
    <mergeCell ref="A42:M42"/>
    <mergeCell ref="A47:M47"/>
    <mergeCell ref="A15:M15"/>
    <mergeCell ref="A19:M19"/>
    <mergeCell ref="A7:K7"/>
    <mergeCell ref="A8:A9"/>
    <mergeCell ref="B8:B9"/>
    <mergeCell ref="C8:C9"/>
    <mergeCell ref="D8:K8"/>
    <mergeCell ref="A4:K4"/>
    <mergeCell ref="A5:K5"/>
    <mergeCell ref="A6:K6"/>
    <mergeCell ref="I1:M2"/>
    <mergeCell ref="A11:M11"/>
    <mergeCell ref="A22:M22"/>
    <mergeCell ref="A24:M24"/>
    <mergeCell ref="A28:M28"/>
    <mergeCell ref="A30:M30"/>
    <mergeCell ref="A33:M33"/>
    <mergeCell ref="A26:M26"/>
  </mergeCells>
  <pageMargins left="0.27559055118110237" right="0.23622047244094491" top="0.51181102362204722" bottom="0.43307086614173229" header="0.31496062992125984" footer="0.31496062992125984"/>
  <pageSetup paperSize="9" scale="60" orientation="landscape" horizontalDpi="180" verticalDpi="180" r:id="rId1"/>
  <rowBreaks count="2" manualBreakCount="2">
    <brk id="27" max="12" man="1"/>
    <brk id="5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view="pageBreakPreview" zoomScale="75" zoomScaleSheetLayoutView="75" workbookViewId="0">
      <selection activeCell="G19" sqref="G19"/>
    </sheetView>
  </sheetViews>
  <sheetFormatPr defaultColWidth="9.140625" defaultRowHeight="15.75" x14ac:dyDescent="0.25"/>
  <cols>
    <col min="1" max="1" width="23" style="5" customWidth="1"/>
    <col min="2" max="2" width="49.28515625" style="5" customWidth="1"/>
    <col min="3" max="3" width="31" style="5" customWidth="1"/>
    <col min="4" max="6" width="15.85546875" style="5" customWidth="1"/>
    <col min="7" max="7" width="21.5703125" style="5" customWidth="1"/>
    <col min="8" max="8" width="20.28515625" style="5" customWidth="1"/>
    <col min="9" max="16384" width="9.140625" style="5"/>
  </cols>
  <sheetData>
    <row r="1" spans="1:8" ht="51.75" customHeight="1" x14ac:dyDescent="0.25">
      <c r="A1" s="35"/>
      <c r="B1" s="35"/>
      <c r="C1" s="35"/>
      <c r="D1" s="35"/>
      <c r="E1" s="224" t="s">
        <v>340</v>
      </c>
      <c r="F1" s="224"/>
      <c r="G1" s="224"/>
      <c r="H1" s="224"/>
    </row>
    <row r="2" spans="1:8" ht="15.75" customHeight="1" x14ac:dyDescent="0.25">
      <c r="A2" s="35"/>
      <c r="B2" s="35"/>
      <c r="C2" s="35"/>
      <c r="D2" s="35"/>
      <c r="E2" s="35"/>
      <c r="F2" s="35"/>
      <c r="G2" s="35"/>
      <c r="H2" s="35"/>
    </row>
    <row r="3" spans="1:8" ht="15.75" customHeight="1" x14ac:dyDescent="0.25">
      <c r="A3" s="254" t="s">
        <v>43</v>
      </c>
      <c r="B3" s="254"/>
      <c r="C3" s="254"/>
      <c r="D3" s="254"/>
      <c r="E3" s="254"/>
      <c r="F3" s="254"/>
      <c r="G3" s="254"/>
      <c r="H3" s="254"/>
    </row>
    <row r="4" spans="1:8" ht="15.75" customHeight="1" x14ac:dyDescent="0.25">
      <c r="A4" s="254" t="s">
        <v>10</v>
      </c>
      <c r="B4" s="254"/>
      <c r="C4" s="254"/>
      <c r="D4" s="254"/>
      <c r="E4" s="254"/>
      <c r="F4" s="254"/>
      <c r="G4" s="254"/>
      <c r="H4" s="254"/>
    </row>
    <row r="5" spans="1:8" x14ac:dyDescent="0.25">
      <c r="A5" s="255" t="s">
        <v>55</v>
      </c>
      <c r="B5" s="255"/>
      <c r="C5" s="255"/>
      <c r="D5" s="255"/>
      <c r="E5" s="255"/>
      <c r="F5" s="255"/>
      <c r="G5" s="255"/>
      <c r="H5" s="255"/>
    </row>
    <row r="6" spans="1:8" x14ac:dyDescent="0.25">
      <c r="A6" s="256" t="s">
        <v>354</v>
      </c>
      <c r="B6" s="256"/>
      <c r="C6" s="256"/>
      <c r="D6" s="256"/>
      <c r="E6" s="256"/>
      <c r="F6" s="256"/>
      <c r="G6" s="256"/>
      <c r="H6" s="256"/>
    </row>
    <row r="7" spans="1:8" s="3" customFormat="1" ht="17.25" customHeight="1" x14ac:dyDescent="0.25">
      <c r="A7" s="251" t="s">
        <v>11</v>
      </c>
      <c r="B7" s="251" t="s">
        <v>44</v>
      </c>
      <c r="C7" s="252" t="s">
        <v>45</v>
      </c>
      <c r="D7" s="251" t="s">
        <v>12</v>
      </c>
      <c r="E7" s="251" t="s">
        <v>13</v>
      </c>
      <c r="F7" s="251"/>
      <c r="G7" s="251"/>
      <c r="H7" s="251"/>
    </row>
    <row r="8" spans="1:8" s="3" customFormat="1" ht="143.25" customHeight="1" x14ac:dyDescent="0.25">
      <c r="A8" s="251"/>
      <c r="B8" s="251"/>
      <c r="C8" s="253"/>
      <c r="D8" s="251"/>
      <c r="E8" s="9" t="s">
        <v>14</v>
      </c>
      <c r="F8" s="9" t="s">
        <v>15</v>
      </c>
      <c r="G8" s="42" t="s">
        <v>16</v>
      </c>
      <c r="H8" s="9" t="s">
        <v>17</v>
      </c>
    </row>
    <row r="9" spans="1:8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x14ac:dyDescent="0.25">
      <c r="A10" s="257" t="s">
        <v>6</v>
      </c>
      <c r="B10" s="257" t="s">
        <v>56</v>
      </c>
      <c r="C10" s="8" t="s">
        <v>12</v>
      </c>
      <c r="D10" s="56">
        <f>D13+D28+D55+D90</f>
        <v>193850.8</v>
      </c>
      <c r="E10" s="169">
        <f>E13+E28+E55+E90</f>
        <v>216</v>
      </c>
      <c r="F10" s="168">
        <f>F13+F28+F55+F90</f>
        <v>41776.699999999997</v>
      </c>
      <c r="G10" s="56">
        <f>G12</f>
        <v>151858.1</v>
      </c>
      <c r="H10" s="51"/>
    </row>
    <row r="11" spans="1:8" x14ac:dyDescent="0.25">
      <c r="A11" s="257"/>
      <c r="B11" s="257"/>
      <c r="C11" s="8" t="s">
        <v>18</v>
      </c>
      <c r="D11" s="56"/>
      <c r="E11" s="169"/>
      <c r="F11" s="168"/>
      <c r="G11" s="56"/>
      <c r="H11" s="51"/>
    </row>
    <row r="12" spans="1:8" ht="48.75" customHeight="1" x14ac:dyDescent="0.25">
      <c r="A12" s="257"/>
      <c r="B12" s="257"/>
      <c r="C12" s="20" t="s">
        <v>166</v>
      </c>
      <c r="D12" s="56">
        <f>D15+D30+D57+D92</f>
        <v>167617.18</v>
      </c>
      <c r="E12" s="169">
        <f>E15+E30+E57+E92</f>
        <v>216</v>
      </c>
      <c r="F12" s="168">
        <f>F15+F30+F57+F92</f>
        <v>41776.699999999997</v>
      </c>
      <c r="G12" s="56">
        <f>G15+G30+G57+G92</f>
        <v>151858.1</v>
      </c>
      <c r="H12" s="51"/>
    </row>
    <row r="13" spans="1:8" x14ac:dyDescent="0.25">
      <c r="A13" s="257" t="s">
        <v>8</v>
      </c>
      <c r="B13" s="257" t="s">
        <v>167</v>
      </c>
      <c r="C13" s="8" t="s">
        <v>12</v>
      </c>
      <c r="D13" s="74">
        <f>D15</f>
        <v>30660.9</v>
      </c>
      <c r="E13" s="189">
        <f t="shared" ref="E13:G13" si="0">E15</f>
        <v>0</v>
      </c>
      <c r="F13" s="189">
        <f t="shared" si="0"/>
        <v>0</v>
      </c>
      <c r="G13" s="189">
        <f t="shared" si="0"/>
        <v>30660.9</v>
      </c>
      <c r="H13" s="51"/>
    </row>
    <row r="14" spans="1:8" ht="18.75" customHeight="1" x14ac:dyDescent="0.25">
      <c r="A14" s="257"/>
      <c r="B14" s="257"/>
      <c r="C14" s="8" t="s">
        <v>18</v>
      </c>
      <c r="D14" s="171"/>
      <c r="E14" s="51"/>
      <c r="F14" s="51"/>
      <c r="G14" s="171">
        <f>G17+G20+G23</f>
        <v>0</v>
      </c>
      <c r="H14" s="51"/>
    </row>
    <row r="15" spans="1:8" ht="47.25" customHeight="1" x14ac:dyDescent="0.25">
      <c r="A15" s="257"/>
      <c r="B15" s="257"/>
      <c r="C15" s="20" t="s">
        <v>166</v>
      </c>
      <c r="D15" s="74">
        <f>D18+D21+D24+D27</f>
        <v>30660.9</v>
      </c>
      <c r="E15" s="189">
        <f t="shared" ref="E15:G15" si="1">E18+E21+E24+E27</f>
        <v>0</v>
      </c>
      <c r="F15" s="189">
        <f t="shared" si="1"/>
        <v>0</v>
      </c>
      <c r="G15" s="189">
        <f t="shared" si="1"/>
        <v>30660.9</v>
      </c>
      <c r="H15" s="51"/>
    </row>
    <row r="16" spans="1:8" x14ac:dyDescent="0.25">
      <c r="A16" s="258" t="s">
        <v>38</v>
      </c>
      <c r="B16" s="257" t="s">
        <v>168</v>
      </c>
      <c r="C16" s="8" t="s">
        <v>12</v>
      </c>
      <c r="D16" s="74">
        <f>G16</f>
        <v>30660.9</v>
      </c>
      <c r="E16" s="51"/>
      <c r="F16" s="51"/>
      <c r="G16" s="74">
        <f>G18</f>
        <v>30660.9</v>
      </c>
      <c r="H16" s="51"/>
    </row>
    <row r="17" spans="1:8" ht="18" customHeight="1" x14ac:dyDescent="0.25">
      <c r="A17" s="259"/>
      <c r="B17" s="257"/>
      <c r="C17" s="8" t="s">
        <v>18</v>
      </c>
      <c r="D17" s="74"/>
      <c r="E17" s="51"/>
      <c r="F17" s="51"/>
      <c r="G17" s="74"/>
      <c r="H17" s="51"/>
    </row>
    <row r="18" spans="1:8" ht="48.75" customHeight="1" x14ac:dyDescent="0.25">
      <c r="A18" s="260"/>
      <c r="B18" s="257"/>
      <c r="C18" s="20" t="s">
        <v>166</v>
      </c>
      <c r="D18" s="74">
        <f>E18+F18+G18</f>
        <v>30660.9</v>
      </c>
      <c r="E18" s="51"/>
      <c r="F18" s="51"/>
      <c r="G18" s="74">
        <v>30660.9</v>
      </c>
      <c r="H18" s="51"/>
    </row>
    <row r="19" spans="1:8" x14ac:dyDescent="0.25">
      <c r="A19" s="258" t="s">
        <v>39</v>
      </c>
      <c r="B19" s="257" t="s">
        <v>169</v>
      </c>
      <c r="C19" s="8" t="s">
        <v>12</v>
      </c>
      <c r="D19" s="51">
        <f>G19+F19+E19</f>
        <v>0</v>
      </c>
      <c r="E19" s="51"/>
      <c r="F19" s="51"/>
      <c r="G19" s="51">
        <f>G21</f>
        <v>0</v>
      </c>
      <c r="H19" s="51"/>
    </row>
    <row r="20" spans="1:8" ht="18.75" customHeight="1" x14ac:dyDescent="0.25">
      <c r="A20" s="259"/>
      <c r="B20" s="257"/>
      <c r="C20" s="8" t="s">
        <v>18</v>
      </c>
      <c r="D20" s="170"/>
      <c r="E20" s="51"/>
      <c r="F20" s="51"/>
      <c r="G20" s="51"/>
      <c r="H20" s="51"/>
    </row>
    <row r="21" spans="1:8" ht="59.25" customHeight="1" x14ac:dyDescent="0.25">
      <c r="A21" s="260"/>
      <c r="B21" s="257"/>
      <c r="C21" s="20" t="s">
        <v>166</v>
      </c>
      <c r="D21" s="51">
        <f>E21+F21+G21</f>
        <v>0</v>
      </c>
      <c r="E21" s="51"/>
      <c r="F21" s="51"/>
      <c r="G21" s="51">
        <v>0</v>
      </c>
      <c r="H21" s="51"/>
    </row>
    <row r="22" spans="1:8" ht="16.5" customHeight="1" x14ac:dyDescent="0.25">
      <c r="A22" s="258" t="s">
        <v>68</v>
      </c>
      <c r="B22" s="257" t="s">
        <v>69</v>
      </c>
      <c r="C22" s="20" t="s">
        <v>12</v>
      </c>
      <c r="D22" s="51">
        <f>G22</f>
        <v>0</v>
      </c>
      <c r="E22" s="51"/>
      <c r="F22" s="51"/>
      <c r="G22" s="51">
        <f>G24</f>
        <v>0</v>
      </c>
      <c r="H22" s="51"/>
    </row>
    <row r="23" spans="1:8" ht="18" customHeight="1" x14ac:dyDescent="0.25">
      <c r="A23" s="259"/>
      <c r="B23" s="257"/>
      <c r="C23" s="20" t="s">
        <v>18</v>
      </c>
      <c r="D23" s="51"/>
      <c r="E23" s="51"/>
      <c r="F23" s="51"/>
      <c r="G23" s="51"/>
      <c r="H23" s="51"/>
    </row>
    <row r="24" spans="1:8" ht="48.75" customHeight="1" x14ac:dyDescent="0.25">
      <c r="A24" s="260"/>
      <c r="B24" s="257"/>
      <c r="C24" s="20" t="s">
        <v>166</v>
      </c>
      <c r="D24" s="51">
        <v>0</v>
      </c>
      <c r="E24" s="51"/>
      <c r="F24" s="51"/>
      <c r="G24" s="51">
        <v>0</v>
      </c>
      <c r="H24" s="51"/>
    </row>
    <row r="25" spans="1:8" ht="16.149999999999999" customHeight="1" x14ac:dyDescent="0.25">
      <c r="A25" s="258" t="s">
        <v>70</v>
      </c>
      <c r="B25" s="257" t="s">
        <v>71</v>
      </c>
      <c r="C25" s="20" t="s">
        <v>12</v>
      </c>
      <c r="D25" s="51">
        <f>D27</f>
        <v>0</v>
      </c>
      <c r="E25" s="51"/>
      <c r="F25" s="51">
        <f>F27</f>
        <v>0</v>
      </c>
      <c r="G25" s="51">
        <f>G27</f>
        <v>0</v>
      </c>
      <c r="H25" s="51"/>
    </row>
    <row r="26" spans="1:8" ht="25.15" customHeight="1" x14ac:dyDescent="0.25">
      <c r="A26" s="259"/>
      <c r="B26" s="257"/>
      <c r="C26" s="20" t="s">
        <v>18</v>
      </c>
      <c r="D26" s="51"/>
      <c r="E26" s="51"/>
      <c r="F26" s="51"/>
      <c r="G26" s="51"/>
      <c r="H26" s="51"/>
    </row>
    <row r="27" spans="1:8" ht="48" customHeight="1" x14ac:dyDescent="0.25">
      <c r="A27" s="260"/>
      <c r="B27" s="257"/>
      <c r="C27" s="20" t="s">
        <v>166</v>
      </c>
      <c r="D27" s="52">
        <f>F27+G27</f>
        <v>0</v>
      </c>
      <c r="E27" s="52"/>
      <c r="F27" s="52"/>
      <c r="G27" s="52"/>
      <c r="H27" s="51"/>
    </row>
    <row r="28" spans="1:8" x14ac:dyDescent="0.25">
      <c r="A28" s="257" t="s">
        <v>9</v>
      </c>
      <c r="B28" s="257" t="s">
        <v>170</v>
      </c>
      <c r="C28" s="8" t="s">
        <v>12</v>
      </c>
      <c r="D28" s="54">
        <f>D30</f>
        <v>27005.3</v>
      </c>
      <c r="E28" s="60">
        <f>E30</f>
        <v>216</v>
      </c>
      <c r="F28" s="60">
        <f>F30</f>
        <v>35.1</v>
      </c>
      <c r="G28" s="54">
        <f>G30</f>
        <v>26754.199999999997</v>
      </c>
      <c r="H28" s="57"/>
    </row>
    <row r="29" spans="1:8" ht="17.25" customHeight="1" x14ac:dyDescent="0.25">
      <c r="A29" s="257"/>
      <c r="B29" s="257"/>
      <c r="C29" s="8" t="s">
        <v>18</v>
      </c>
      <c r="D29" s="62"/>
      <c r="E29" s="60"/>
      <c r="F29" s="60"/>
      <c r="G29" s="62"/>
      <c r="H29" s="57"/>
    </row>
    <row r="30" spans="1:8" ht="48.75" customHeight="1" x14ac:dyDescent="0.25">
      <c r="A30" s="257"/>
      <c r="B30" s="257"/>
      <c r="C30" s="20" t="s">
        <v>166</v>
      </c>
      <c r="D30" s="54">
        <f>D31+D35+D39+D43+D47+D51</f>
        <v>27005.3</v>
      </c>
      <c r="E30" s="54">
        <f t="shared" ref="E30:F30" si="2">E34+E38+E42++E50+E54</f>
        <v>216</v>
      </c>
      <c r="F30" s="54">
        <f t="shared" si="2"/>
        <v>35.1</v>
      </c>
      <c r="G30" s="54">
        <f>G34+G38+G42++G50+G54</f>
        <v>26754.199999999997</v>
      </c>
      <c r="H30" s="57"/>
    </row>
    <row r="31" spans="1:8" x14ac:dyDescent="0.25">
      <c r="A31" s="258" t="s">
        <v>37</v>
      </c>
      <c r="B31" s="262" t="s">
        <v>73</v>
      </c>
      <c r="C31" s="257" t="s">
        <v>12</v>
      </c>
      <c r="D31" s="63">
        <f>D34</f>
        <v>24728.5</v>
      </c>
      <c r="E31" s="268"/>
      <c r="F31" s="266"/>
      <c r="G31" s="266">
        <f>D31</f>
        <v>24728.5</v>
      </c>
      <c r="H31" s="261"/>
    </row>
    <row r="32" spans="1:8" ht="7.5" customHeight="1" x14ac:dyDescent="0.25">
      <c r="A32" s="259"/>
      <c r="B32" s="263"/>
      <c r="C32" s="257"/>
      <c r="D32" s="64"/>
      <c r="E32" s="269"/>
      <c r="F32" s="267"/>
      <c r="G32" s="267"/>
      <c r="H32" s="261"/>
    </row>
    <row r="33" spans="1:8" ht="18" customHeight="1" x14ac:dyDescent="0.25">
      <c r="A33" s="259"/>
      <c r="B33" s="264"/>
      <c r="C33" s="8" t="s">
        <v>18</v>
      </c>
      <c r="D33" s="53"/>
      <c r="E33" s="61"/>
      <c r="F33" s="60"/>
      <c r="G33" s="60"/>
      <c r="H33" s="51"/>
    </row>
    <row r="34" spans="1:8" ht="51" customHeight="1" x14ac:dyDescent="0.25">
      <c r="A34" s="260"/>
      <c r="B34" s="265"/>
      <c r="C34" s="20" t="s">
        <v>166</v>
      </c>
      <c r="D34" s="60">
        <f>E34+F34+G34</f>
        <v>24728.5</v>
      </c>
      <c r="E34" s="60"/>
      <c r="F34" s="60"/>
      <c r="G34" s="60">
        <v>24728.5</v>
      </c>
      <c r="H34" s="51"/>
    </row>
    <row r="35" spans="1:8" x14ac:dyDescent="0.25">
      <c r="A35" s="258" t="s">
        <v>171</v>
      </c>
      <c r="B35" s="262" t="s">
        <v>74</v>
      </c>
      <c r="C35" s="257" t="s">
        <v>12</v>
      </c>
      <c r="D35" s="63">
        <f>G35+F35+E35</f>
        <v>10</v>
      </c>
      <c r="E35" s="268">
        <f>E38</f>
        <v>0</v>
      </c>
      <c r="F35" s="266">
        <f>F38</f>
        <v>0</v>
      </c>
      <c r="G35" s="266">
        <f>G38</f>
        <v>10</v>
      </c>
      <c r="H35" s="261"/>
    </row>
    <row r="36" spans="1:8" ht="7.5" customHeight="1" x14ac:dyDescent="0.25">
      <c r="A36" s="259"/>
      <c r="B36" s="263"/>
      <c r="C36" s="257"/>
      <c r="D36" s="64"/>
      <c r="E36" s="269"/>
      <c r="F36" s="267"/>
      <c r="G36" s="267"/>
      <c r="H36" s="261"/>
    </row>
    <row r="37" spans="1:8" ht="20.25" customHeight="1" x14ac:dyDescent="0.25">
      <c r="A37" s="259"/>
      <c r="B37" s="264"/>
      <c r="C37" s="20" t="s">
        <v>18</v>
      </c>
      <c r="D37" s="53"/>
      <c r="E37" s="61"/>
      <c r="F37" s="60"/>
      <c r="G37" s="60"/>
      <c r="H37" s="51"/>
    </row>
    <row r="38" spans="1:8" ht="48.75" customHeight="1" x14ac:dyDescent="0.25">
      <c r="A38" s="260"/>
      <c r="B38" s="265"/>
      <c r="C38" s="20" t="s">
        <v>166</v>
      </c>
      <c r="D38" s="54">
        <f>E38+F38+G38</f>
        <v>10</v>
      </c>
      <c r="E38" s="189"/>
      <c r="F38" s="189"/>
      <c r="G38" s="189">
        <v>10</v>
      </c>
      <c r="H38" s="51"/>
    </row>
    <row r="39" spans="1:8" x14ac:dyDescent="0.25">
      <c r="A39" s="258" t="s">
        <v>172</v>
      </c>
      <c r="B39" s="262" t="s">
        <v>76</v>
      </c>
      <c r="C39" s="257" t="s">
        <v>12</v>
      </c>
      <c r="D39" s="63">
        <f>D42</f>
        <v>455.7</v>
      </c>
      <c r="E39" s="266">
        <f t="shared" ref="E39:F39" si="3">E42</f>
        <v>216</v>
      </c>
      <c r="F39" s="266">
        <f t="shared" si="3"/>
        <v>35.1</v>
      </c>
      <c r="G39" s="266">
        <f>G42</f>
        <v>204.6</v>
      </c>
      <c r="H39" s="261"/>
    </row>
    <row r="40" spans="1:8" ht="9.75" customHeight="1" x14ac:dyDescent="0.25">
      <c r="A40" s="259"/>
      <c r="B40" s="263"/>
      <c r="C40" s="257"/>
      <c r="D40" s="64"/>
      <c r="E40" s="267"/>
      <c r="F40" s="267"/>
      <c r="G40" s="267"/>
      <c r="H40" s="261"/>
    </row>
    <row r="41" spans="1:8" ht="21" customHeight="1" x14ac:dyDescent="0.25">
      <c r="A41" s="259"/>
      <c r="B41" s="264"/>
      <c r="C41" s="20" t="s">
        <v>18</v>
      </c>
      <c r="D41" s="53"/>
      <c r="E41" s="61"/>
      <c r="F41" s="60"/>
      <c r="G41" s="60"/>
      <c r="H41" s="51"/>
    </row>
    <row r="42" spans="1:8" ht="48" customHeight="1" x14ac:dyDescent="0.25">
      <c r="A42" s="260"/>
      <c r="B42" s="265"/>
      <c r="C42" s="20" t="s">
        <v>166</v>
      </c>
      <c r="D42" s="60">
        <f>E42+F42+G42</f>
        <v>455.7</v>
      </c>
      <c r="E42" s="60">
        <v>216</v>
      </c>
      <c r="F42" s="60">
        <v>35.1</v>
      </c>
      <c r="G42" s="60">
        <v>204.6</v>
      </c>
      <c r="H42" s="51"/>
    </row>
    <row r="43" spans="1:8" x14ac:dyDescent="0.25">
      <c r="A43" s="258" t="s">
        <v>173</v>
      </c>
      <c r="B43" s="262" t="s">
        <v>78</v>
      </c>
      <c r="C43" s="257" t="s">
        <v>12</v>
      </c>
      <c r="D43" s="63">
        <v>0</v>
      </c>
      <c r="E43" s="268"/>
      <c r="F43" s="266"/>
      <c r="G43" s="266">
        <v>0</v>
      </c>
      <c r="H43" s="261"/>
    </row>
    <row r="44" spans="1:8" ht="6" customHeight="1" x14ac:dyDescent="0.25">
      <c r="A44" s="259"/>
      <c r="B44" s="263"/>
      <c r="C44" s="257"/>
      <c r="D44" s="64"/>
      <c r="E44" s="269"/>
      <c r="F44" s="267"/>
      <c r="G44" s="267"/>
      <c r="H44" s="261"/>
    </row>
    <row r="45" spans="1:8" ht="20.25" customHeight="1" x14ac:dyDescent="0.25">
      <c r="A45" s="259"/>
      <c r="B45" s="264"/>
      <c r="C45" s="20" t="s">
        <v>18</v>
      </c>
      <c r="D45" s="53"/>
      <c r="E45" s="61"/>
      <c r="F45" s="60"/>
      <c r="G45" s="60"/>
      <c r="H45" s="51"/>
    </row>
    <row r="46" spans="1:8" ht="48.75" customHeight="1" x14ac:dyDescent="0.25">
      <c r="A46" s="260"/>
      <c r="B46" s="265"/>
      <c r="C46" s="20" t="s">
        <v>166</v>
      </c>
      <c r="D46" s="60">
        <v>0</v>
      </c>
      <c r="E46" s="60"/>
      <c r="F46" s="60"/>
      <c r="G46" s="60">
        <v>0</v>
      </c>
      <c r="H46" s="51"/>
    </row>
    <row r="47" spans="1:8" x14ac:dyDescent="0.25">
      <c r="A47" s="258" t="s">
        <v>174</v>
      </c>
      <c r="B47" s="262" t="s">
        <v>80</v>
      </c>
      <c r="C47" s="257" t="s">
        <v>12</v>
      </c>
      <c r="D47" s="63">
        <f>G47</f>
        <v>1801.1</v>
      </c>
      <c r="E47" s="268">
        <f>E50</f>
        <v>0</v>
      </c>
      <c r="F47" s="266">
        <f>F50</f>
        <v>0</v>
      </c>
      <c r="G47" s="266">
        <f>G50</f>
        <v>1801.1</v>
      </c>
      <c r="H47" s="261"/>
    </row>
    <row r="48" spans="1:8" ht="6.75" customHeight="1" x14ac:dyDescent="0.25">
      <c r="A48" s="259"/>
      <c r="B48" s="263"/>
      <c r="C48" s="257"/>
      <c r="D48" s="64"/>
      <c r="E48" s="269"/>
      <c r="F48" s="267"/>
      <c r="G48" s="267"/>
      <c r="H48" s="261"/>
    </row>
    <row r="49" spans="1:8" ht="20.25" customHeight="1" x14ac:dyDescent="0.25">
      <c r="A49" s="259"/>
      <c r="B49" s="264"/>
      <c r="C49" s="20" t="s">
        <v>18</v>
      </c>
      <c r="D49" s="53"/>
      <c r="E49" s="61"/>
      <c r="F49" s="60"/>
      <c r="G49" s="60"/>
      <c r="H49" s="51"/>
    </row>
    <row r="50" spans="1:8" ht="51" customHeight="1" x14ac:dyDescent="0.25">
      <c r="A50" s="260"/>
      <c r="B50" s="265"/>
      <c r="C50" s="20" t="s">
        <v>166</v>
      </c>
      <c r="D50" s="53">
        <f>G50</f>
        <v>1801.1</v>
      </c>
      <c r="E50" s="60"/>
      <c r="F50" s="60"/>
      <c r="G50" s="53">
        <v>1801.1</v>
      </c>
      <c r="H50" s="51"/>
    </row>
    <row r="51" spans="1:8" x14ac:dyDescent="0.25">
      <c r="A51" s="258" t="s">
        <v>175</v>
      </c>
      <c r="B51" s="262" t="s">
        <v>176</v>
      </c>
      <c r="C51" s="257" t="s">
        <v>12</v>
      </c>
      <c r="D51" s="63">
        <f>E51+F51+G51</f>
        <v>10</v>
      </c>
      <c r="E51" s="268">
        <f>E54</f>
        <v>0</v>
      </c>
      <c r="F51" s="266">
        <f>F54</f>
        <v>0</v>
      </c>
      <c r="G51" s="266">
        <f>G54</f>
        <v>10</v>
      </c>
      <c r="H51" s="261"/>
    </row>
    <row r="52" spans="1:8" ht="7.5" customHeight="1" x14ac:dyDescent="0.25">
      <c r="A52" s="259"/>
      <c r="B52" s="263"/>
      <c r="C52" s="257"/>
      <c r="D52" s="64"/>
      <c r="E52" s="269"/>
      <c r="F52" s="267"/>
      <c r="G52" s="267"/>
      <c r="H52" s="261"/>
    </row>
    <row r="53" spans="1:8" ht="20.25" customHeight="1" x14ac:dyDescent="0.25">
      <c r="A53" s="259"/>
      <c r="B53" s="264"/>
      <c r="C53" s="20" t="s">
        <v>18</v>
      </c>
      <c r="D53" s="53"/>
      <c r="E53" s="61"/>
      <c r="F53" s="60"/>
      <c r="G53" s="60"/>
      <c r="H53" s="51"/>
    </row>
    <row r="54" spans="1:8" ht="51" customHeight="1" x14ac:dyDescent="0.25">
      <c r="A54" s="260"/>
      <c r="B54" s="265"/>
      <c r="C54" s="20" t="s">
        <v>166</v>
      </c>
      <c r="D54" s="53">
        <f>E54+F54+G54</f>
        <v>10</v>
      </c>
      <c r="E54" s="60"/>
      <c r="F54" s="60"/>
      <c r="G54" s="53">
        <v>10</v>
      </c>
      <c r="H54" s="51"/>
    </row>
    <row r="55" spans="1:8" x14ac:dyDescent="0.25">
      <c r="A55" s="257" t="s">
        <v>83</v>
      </c>
      <c r="B55" s="257" t="s">
        <v>177</v>
      </c>
      <c r="C55" s="20" t="s">
        <v>12</v>
      </c>
      <c r="D55" s="54">
        <f>E55+F55+G55</f>
        <v>105448.2</v>
      </c>
      <c r="E55" s="60">
        <f>E57</f>
        <v>0</v>
      </c>
      <c r="F55" s="60">
        <f>F57</f>
        <v>41741.599999999999</v>
      </c>
      <c r="G55" s="65">
        <f>G57</f>
        <v>63706.6</v>
      </c>
      <c r="H55" s="57"/>
    </row>
    <row r="56" spans="1:8" ht="18.75" customHeight="1" x14ac:dyDescent="0.25">
      <c r="A56" s="257"/>
      <c r="B56" s="257"/>
      <c r="C56" s="20" t="s">
        <v>18</v>
      </c>
      <c r="D56" s="66"/>
      <c r="E56" s="60"/>
      <c r="F56" s="60"/>
      <c r="G56" s="66"/>
      <c r="H56" s="57"/>
    </row>
    <row r="57" spans="1:8" ht="48.75" customHeight="1" x14ac:dyDescent="0.25">
      <c r="A57" s="257"/>
      <c r="B57" s="257"/>
      <c r="C57" s="20" t="s">
        <v>166</v>
      </c>
      <c r="D57" s="55">
        <f>D61+D65+D69+D73+D77+D81+D85+D89</f>
        <v>79214.58</v>
      </c>
      <c r="E57" s="60">
        <f>E61+E65+E69+E73+E77+E81+E85+E89</f>
        <v>0</v>
      </c>
      <c r="F57" s="60">
        <f>F77+$F65+F58</f>
        <v>41741.599999999999</v>
      </c>
      <c r="G57" s="55">
        <f>G61+G65+G69+G73+G77+G81+G85+G89</f>
        <v>63706.6</v>
      </c>
      <c r="H57" s="57"/>
    </row>
    <row r="58" spans="1:8" x14ac:dyDescent="0.25">
      <c r="A58" s="258" t="s">
        <v>178</v>
      </c>
      <c r="B58" s="262" t="s">
        <v>353</v>
      </c>
      <c r="C58" s="257" t="s">
        <v>12</v>
      </c>
      <c r="D58" s="58">
        <f>D61</f>
        <v>28931.48</v>
      </c>
      <c r="E58" s="268"/>
      <c r="F58" s="266">
        <f>F61</f>
        <v>0</v>
      </c>
      <c r="G58" s="266">
        <f>D58</f>
        <v>28931.48</v>
      </c>
      <c r="H58" s="261"/>
    </row>
    <row r="59" spans="1:8" ht="6" hidden="1" customHeight="1" x14ac:dyDescent="0.25">
      <c r="A59" s="259"/>
      <c r="B59" s="263"/>
      <c r="C59" s="257"/>
      <c r="D59" s="59"/>
      <c r="E59" s="269"/>
      <c r="F59" s="267"/>
      <c r="G59" s="267"/>
      <c r="H59" s="261"/>
    </row>
    <row r="60" spans="1:8" ht="20.25" customHeight="1" x14ac:dyDescent="0.25">
      <c r="A60" s="259"/>
      <c r="B60" s="264"/>
      <c r="C60" s="20" t="s">
        <v>18</v>
      </c>
      <c r="D60" s="53"/>
      <c r="E60" s="61"/>
      <c r="F60" s="60"/>
      <c r="G60" s="60"/>
      <c r="H60" s="51"/>
    </row>
    <row r="61" spans="1:8" ht="48" customHeight="1" x14ac:dyDescent="0.25">
      <c r="A61" s="260"/>
      <c r="B61" s="265"/>
      <c r="C61" s="20" t="s">
        <v>166</v>
      </c>
      <c r="D61" s="55">
        <v>28931.48</v>
      </c>
      <c r="E61" s="60"/>
      <c r="F61" s="60"/>
      <c r="G61" s="55">
        <v>55165.1</v>
      </c>
      <c r="H61" s="51"/>
    </row>
    <row r="62" spans="1:8" x14ac:dyDescent="0.25">
      <c r="A62" s="258" t="s">
        <v>179</v>
      </c>
      <c r="B62" s="262" t="s">
        <v>87</v>
      </c>
      <c r="C62" s="257" t="s">
        <v>12</v>
      </c>
      <c r="D62" s="58">
        <f>E62+F62+G62</f>
        <v>1245.7</v>
      </c>
      <c r="E62" s="268">
        <f>E65</f>
        <v>0</v>
      </c>
      <c r="F62" s="266">
        <f>F65</f>
        <v>0</v>
      </c>
      <c r="G62" s="266">
        <f>G65</f>
        <v>1245.7</v>
      </c>
      <c r="H62" s="261"/>
    </row>
    <row r="63" spans="1:8" ht="6.75" customHeight="1" x14ac:dyDescent="0.25">
      <c r="A63" s="259"/>
      <c r="B63" s="263"/>
      <c r="C63" s="257"/>
      <c r="D63" s="59"/>
      <c r="E63" s="269"/>
      <c r="F63" s="267"/>
      <c r="G63" s="267"/>
      <c r="H63" s="261"/>
    </row>
    <row r="64" spans="1:8" ht="21" customHeight="1" x14ac:dyDescent="0.25">
      <c r="A64" s="259"/>
      <c r="B64" s="264"/>
      <c r="C64" s="20" t="s">
        <v>18</v>
      </c>
      <c r="D64" s="53"/>
      <c r="E64" s="61"/>
      <c r="F64" s="60"/>
      <c r="G64" s="60"/>
      <c r="H64" s="51"/>
    </row>
    <row r="65" spans="1:8" ht="47.25" customHeight="1" x14ac:dyDescent="0.25">
      <c r="A65" s="260"/>
      <c r="B65" s="265"/>
      <c r="C65" s="20" t="s">
        <v>166</v>
      </c>
      <c r="D65" s="55">
        <f>E65+F65+G65</f>
        <v>1245.7</v>
      </c>
      <c r="E65" s="60"/>
      <c r="F65" s="60"/>
      <c r="G65" s="55">
        <v>1245.7</v>
      </c>
      <c r="H65" s="51"/>
    </row>
    <row r="66" spans="1:8" x14ac:dyDescent="0.25">
      <c r="A66" s="258" t="s">
        <v>180</v>
      </c>
      <c r="B66" s="262" t="s">
        <v>181</v>
      </c>
      <c r="C66" s="257" t="s">
        <v>12</v>
      </c>
      <c r="D66" s="58">
        <v>0</v>
      </c>
      <c r="E66" s="268"/>
      <c r="F66" s="266"/>
      <c r="G66" s="266">
        <v>0</v>
      </c>
      <c r="H66" s="261"/>
    </row>
    <row r="67" spans="1:8" ht="6" customHeight="1" x14ac:dyDescent="0.25">
      <c r="A67" s="259"/>
      <c r="B67" s="263"/>
      <c r="C67" s="257"/>
      <c r="D67" s="59"/>
      <c r="E67" s="269"/>
      <c r="F67" s="267"/>
      <c r="G67" s="267"/>
      <c r="H67" s="261"/>
    </row>
    <row r="68" spans="1:8" ht="20.25" customHeight="1" x14ac:dyDescent="0.25">
      <c r="A68" s="259"/>
      <c r="B68" s="264"/>
      <c r="C68" s="20" t="s">
        <v>18</v>
      </c>
      <c r="D68" s="53"/>
      <c r="E68" s="61"/>
      <c r="F68" s="60"/>
      <c r="G68" s="60"/>
      <c r="H68" s="51"/>
    </row>
    <row r="69" spans="1:8" ht="48" customHeight="1" x14ac:dyDescent="0.25">
      <c r="A69" s="260"/>
      <c r="B69" s="265"/>
      <c r="C69" s="20" t="s">
        <v>166</v>
      </c>
      <c r="D69" s="55">
        <v>0</v>
      </c>
      <c r="E69" s="60"/>
      <c r="F69" s="60"/>
      <c r="G69" s="55">
        <v>0</v>
      </c>
      <c r="H69" s="51"/>
    </row>
    <row r="70" spans="1:8" x14ac:dyDescent="0.25">
      <c r="A70" s="258" t="s">
        <v>182</v>
      </c>
      <c r="B70" s="262" t="s">
        <v>91</v>
      </c>
      <c r="C70" s="257" t="s">
        <v>12</v>
      </c>
      <c r="D70" s="58">
        <v>0</v>
      </c>
      <c r="E70" s="268"/>
      <c r="F70" s="266"/>
      <c r="G70" s="266">
        <v>0</v>
      </c>
      <c r="H70" s="261"/>
    </row>
    <row r="71" spans="1:8" ht="6.75" customHeight="1" x14ac:dyDescent="0.25">
      <c r="A71" s="259"/>
      <c r="B71" s="263"/>
      <c r="C71" s="257"/>
      <c r="D71" s="59"/>
      <c r="E71" s="269"/>
      <c r="F71" s="267"/>
      <c r="G71" s="267"/>
      <c r="H71" s="261"/>
    </row>
    <row r="72" spans="1:8" ht="23.25" customHeight="1" x14ac:dyDescent="0.25">
      <c r="A72" s="259"/>
      <c r="B72" s="264"/>
      <c r="C72" s="20" t="s">
        <v>18</v>
      </c>
      <c r="D72" s="53"/>
      <c r="E72" s="61"/>
      <c r="F72" s="60"/>
      <c r="G72" s="60"/>
      <c r="H72" s="51"/>
    </row>
    <row r="73" spans="1:8" ht="47.25" customHeight="1" x14ac:dyDescent="0.25">
      <c r="A73" s="260"/>
      <c r="B73" s="265"/>
      <c r="C73" s="20" t="s">
        <v>166</v>
      </c>
      <c r="D73" s="55">
        <v>0</v>
      </c>
      <c r="E73" s="60"/>
      <c r="F73" s="60"/>
      <c r="G73" s="55">
        <v>0</v>
      </c>
      <c r="H73" s="51"/>
    </row>
    <row r="74" spans="1:8" x14ac:dyDescent="0.25">
      <c r="A74" s="258" t="s">
        <v>183</v>
      </c>
      <c r="B74" s="262" t="s">
        <v>93</v>
      </c>
      <c r="C74" s="257" t="s">
        <v>12</v>
      </c>
      <c r="D74" s="58">
        <f>E74+F74+G74</f>
        <v>42077.4</v>
      </c>
      <c r="E74" s="268">
        <f>E77</f>
        <v>0</v>
      </c>
      <c r="F74" s="266">
        <f>F77</f>
        <v>41741.599999999999</v>
      </c>
      <c r="G74" s="266">
        <f>G77</f>
        <v>335.8</v>
      </c>
      <c r="H74" s="261"/>
    </row>
    <row r="75" spans="1:8" ht="6" customHeight="1" x14ac:dyDescent="0.25">
      <c r="A75" s="259"/>
      <c r="B75" s="263"/>
      <c r="C75" s="257"/>
      <c r="D75" s="59"/>
      <c r="E75" s="269"/>
      <c r="F75" s="267"/>
      <c r="G75" s="267"/>
      <c r="H75" s="261"/>
    </row>
    <row r="76" spans="1:8" ht="21" customHeight="1" x14ac:dyDescent="0.25">
      <c r="A76" s="259"/>
      <c r="B76" s="264"/>
      <c r="C76" s="20" t="s">
        <v>18</v>
      </c>
      <c r="D76" s="54"/>
      <c r="E76" s="61"/>
      <c r="F76" s="60"/>
      <c r="G76" s="60"/>
      <c r="H76" s="51"/>
    </row>
    <row r="77" spans="1:8" ht="48" customHeight="1" x14ac:dyDescent="0.25">
      <c r="A77" s="260"/>
      <c r="B77" s="265"/>
      <c r="C77" s="20" t="s">
        <v>166</v>
      </c>
      <c r="D77" s="55">
        <f>E77+F77+G77</f>
        <v>42077.4</v>
      </c>
      <c r="E77" s="60">
        <v>0</v>
      </c>
      <c r="F77" s="60">
        <v>41741.599999999999</v>
      </c>
      <c r="G77" s="55">
        <v>335.8</v>
      </c>
      <c r="H77" s="51"/>
    </row>
    <row r="78" spans="1:8" x14ac:dyDescent="0.25">
      <c r="A78" s="258" t="s">
        <v>184</v>
      </c>
      <c r="B78" s="262" t="s">
        <v>95</v>
      </c>
      <c r="C78" s="257" t="s">
        <v>12</v>
      </c>
      <c r="D78" s="58">
        <f>D81</f>
        <v>6960</v>
      </c>
      <c r="E78" s="268"/>
      <c r="F78" s="266"/>
      <c r="G78" s="266">
        <f>D78</f>
        <v>6960</v>
      </c>
      <c r="H78" s="261"/>
    </row>
    <row r="79" spans="1:8" ht="3.75" customHeight="1" x14ac:dyDescent="0.25">
      <c r="A79" s="259"/>
      <c r="B79" s="263"/>
      <c r="C79" s="257"/>
      <c r="D79" s="59"/>
      <c r="E79" s="269"/>
      <c r="F79" s="267"/>
      <c r="G79" s="267"/>
      <c r="H79" s="261"/>
    </row>
    <row r="80" spans="1:8" ht="18" customHeight="1" x14ac:dyDescent="0.25">
      <c r="A80" s="259"/>
      <c r="B80" s="264"/>
      <c r="C80" s="20" t="s">
        <v>18</v>
      </c>
      <c r="D80" s="54"/>
      <c r="E80" s="61"/>
      <c r="F80" s="60"/>
      <c r="G80" s="60"/>
      <c r="H80" s="51"/>
    </row>
    <row r="81" spans="1:8" ht="48.75" customHeight="1" x14ac:dyDescent="0.25">
      <c r="A81" s="260"/>
      <c r="B81" s="265"/>
      <c r="C81" s="20" t="s">
        <v>166</v>
      </c>
      <c r="D81" s="55">
        <f>G81</f>
        <v>6960</v>
      </c>
      <c r="E81" s="60"/>
      <c r="F81" s="60"/>
      <c r="G81" s="55">
        <v>6960</v>
      </c>
      <c r="H81" s="51"/>
    </row>
    <row r="82" spans="1:8" x14ac:dyDescent="0.25">
      <c r="A82" s="258" t="s">
        <v>185</v>
      </c>
      <c r="B82" s="262" t="s">
        <v>97</v>
      </c>
      <c r="C82" s="257" t="s">
        <v>12</v>
      </c>
      <c r="D82" s="58">
        <f>D85</f>
        <v>0</v>
      </c>
      <c r="E82" s="268"/>
      <c r="F82" s="266"/>
      <c r="G82" s="266">
        <f>D82</f>
        <v>0</v>
      </c>
      <c r="H82" s="261"/>
    </row>
    <row r="83" spans="1:8" ht="6.75" customHeight="1" x14ac:dyDescent="0.25">
      <c r="A83" s="259"/>
      <c r="B83" s="263"/>
      <c r="C83" s="257"/>
      <c r="D83" s="59"/>
      <c r="E83" s="269"/>
      <c r="F83" s="267"/>
      <c r="G83" s="267"/>
      <c r="H83" s="261"/>
    </row>
    <row r="84" spans="1:8" ht="21" customHeight="1" x14ac:dyDescent="0.25">
      <c r="A84" s="259"/>
      <c r="B84" s="264"/>
      <c r="C84" s="20" t="s">
        <v>18</v>
      </c>
      <c r="D84" s="53"/>
      <c r="E84" s="61"/>
      <c r="F84" s="60"/>
      <c r="G84" s="60"/>
      <c r="H84" s="51"/>
    </row>
    <row r="85" spans="1:8" ht="48" customHeight="1" x14ac:dyDescent="0.25">
      <c r="A85" s="260"/>
      <c r="B85" s="265"/>
      <c r="C85" s="20" t="s">
        <v>166</v>
      </c>
      <c r="D85" s="55">
        <v>0</v>
      </c>
      <c r="E85" s="60"/>
      <c r="F85" s="60"/>
      <c r="G85" s="55">
        <f>D85</f>
        <v>0</v>
      </c>
      <c r="H85" s="51"/>
    </row>
    <row r="86" spans="1:8" x14ac:dyDescent="0.25">
      <c r="A86" s="258" t="s">
        <v>186</v>
      </c>
      <c r="B86" s="262" t="s">
        <v>99</v>
      </c>
      <c r="C86" s="257" t="s">
        <v>12</v>
      </c>
      <c r="D86" s="58">
        <v>0</v>
      </c>
      <c r="E86" s="268"/>
      <c r="F86" s="266"/>
      <c r="G86" s="266">
        <v>0</v>
      </c>
      <c r="H86" s="261"/>
    </row>
    <row r="87" spans="1:8" ht="4.5" customHeight="1" x14ac:dyDescent="0.25">
      <c r="A87" s="259"/>
      <c r="B87" s="263"/>
      <c r="C87" s="257"/>
      <c r="D87" s="59"/>
      <c r="E87" s="269"/>
      <c r="F87" s="267"/>
      <c r="G87" s="267"/>
      <c r="H87" s="261"/>
    </row>
    <row r="88" spans="1:8" ht="21.75" customHeight="1" x14ac:dyDescent="0.25">
      <c r="A88" s="259"/>
      <c r="B88" s="264"/>
      <c r="C88" s="20" t="s">
        <v>18</v>
      </c>
      <c r="D88" s="53"/>
      <c r="E88" s="61"/>
      <c r="F88" s="60"/>
      <c r="G88" s="60"/>
      <c r="H88" s="51"/>
    </row>
    <row r="89" spans="1:8" ht="48" customHeight="1" x14ac:dyDescent="0.25">
      <c r="A89" s="260"/>
      <c r="B89" s="265"/>
      <c r="C89" s="20" t="s">
        <v>166</v>
      </c>
      <c r="D89" s="55">
        <v>0</v>
      </c>
      <c r="E89" s="60"/>
      <c r="F89" s="60"/>
      <c r="G89" s="55">
        <v>0</v>
      </c>
      <c r="H89" s="51"/>
    </row>
    <row r="90" spans="1:8" x14ac:dyDescent="0.25">
      <c r="A90" s="257" t="s">
        <v>100</v>
      </c>
      <c r="B90" s="257" t="s">
        <v>187</v>
      </c>
      <c r="C90" s="20" t="s">
        <v>12</v>
      </c>
      <c r="D90" s="54">
        <f>G90</f>
        <v>30736.400000000001</v>
      </c>
      <c r="E90" s="60"/>
      <c r="F90" s="60"/>
      <c r="G90" s="65">
        <f>G92</f>
        <v>30736.400000000001</v>
      </c>
      <c r="H90" s="57"/>
    </row>
    <row r="91" spans="1:8" ht="20.25" customHeight="1" x14ac:dyDescent="0.25">
      <c r="A91" s="257"/>
      <c r="B91" s="257"/>
      <c r="C91" s="20" t="s">
        <v>18</v>
      </c>
      <c r="D91" s="66"/>
      <c r="E91" s="60"/>
      <c r="F91" s="60"/>
      <c r="G91" s="66"/>
      <c r="H91" s="57"/>
    </row>
    <row r="92" spans="1:8" ht="51.75" customHeight="1" x14ac:dyDescent="0.25">
      <c r="A92" s="257"/>
      <c r="B92" s="257"/>
      <c r="C92" s="20" t="s">
        <v>166</v>
      </c>
      <c r="D92" s="55">
        <f>D93+D97</f>
        <v>30736.400000000001</v>
      </c>
      <c r="E92" s="60"/>
      <c r="F92" s="60"/>
      <c r="G92" s="55">
        <f>D92</f>
        <v>30736.400000000001</v>
      </c>
      <c r="H92" s="57"/>
    </row>
    <row r="93" spans="1:8" ht="15" customHeight="1" x14ac:dyDescent="0.25">
      <c r="A93" s="258" t="s">
        <v>188</v>
      </c>
      <c r="B93" s="262" t="s">
        <v>189</v>
      </c>
      <c r="C93" s="257" t="s">
        <v>12</v>
      </c>
      <c r="D93" s="58">
        <f>G93</f>
        <v>1783.9</v>
      </c>
      <c r="E93" s="268"/>
      <c r="F93" s="266"/>
      <c r="G93" s="266">
        <f>G96</f>
        <v>1783.9</v>
      </c>
      <c r="H93" s="261"/>
    </row>
    <row r="94" spans="1:8" ht="7.5" hidden="1" customHeight="1" x14ac:dyDescent="0.25">
      <c r="A94" s="259"/>
      <c r="B94" s="263"/>
      <c r="C94" s="257"/>
      <c r="D94" s="59"/>
      <c r="E94" s="269"/>
      <c r="F94" s="267"/>
      <c r="G94" s="267"/>
      <c r="H94" s="261"/>
    </row>
    <row r="95" spans="1:8" ht="17.25" customHeight="1" x14ac:dyDescent="0.25">
      <c r="A95" s="259"/>
      <c r="B95" s="264"/>
      <c r="C95" s="20" t="s">
        <v>18</v>
      </c>
      <c r="D95" s="53"/>
      <c r="E95" s="61"/>
      <c r="F95" s="60"/>
      <c r="G95" s="60"/>
      <c r="H95" s="51"/>
    </row>
    <row r="96" spans="1:8" ht="48.75" customHeight="1" x14ac:dyDescent="0.25">
      <c r="A96" s="260"/>
      <c r="B96" s="265"/>
      <c r="C96" s="20" t="s">
        <v>166</v>
      </c>
      <c r="D96" s="55">
        <v>1687.7</v>
      </c>
      <c r="E96" s="60"/>
      <c r="F96" s="60"/>
      <c r="G96" s="55">
        <v>1783.9</v>
      </c>
      <c r="H96" s="51"/>
    </row>
    <row r="97" spans="1:8" x14ac:dyDescent="0.25">
      <c r="A97" s="258" t="s">
        <v>190</v>
      </c>
      <c r="B97" s="262" t="s">
        <v>105</v>
      </c>
      <c r="C97" s="257" t="s">
        <v>12</v>
      </c>
      <c r="D97" s="58">
        <f>G97</f>
        <v>28952.5</v>
      </c>
      <c r="E97" s="268"/>
      <c r="F97" s="266"/>
      <c r="G97" s="266">
        <f>G100</f>
        <v>28952.5</v>
      </c>
      <c r="H97" s="261"/>
    </row>
    <row r="98" spans="1:8" ht="3.75" customHeight="1" x14ac:dyDescent="0.25">
      <c r="A98" s="259"/>
      <c r="B98" s="263"/>
      <c r="C98" s="257"/>
      <c r="D98" s="59"/>
      <c r="E98" s="269"/>
      <c r="F98" s="267"/>
      <c r="G98" s="267"/>
      <c r="H98" s="261"/>
    </row>
    <row r="99" spans="1:8" ht="21" customHeight="1" x14ac:dyDescent="0.25">
      <c r="A99" s="259"/>
      <c r="B99" s="264"/>
      <c r="C99" s="20" t="s">
        <v>18</v>
      </c>
      <c r="D99" s="53"/>
      <c r="E99" s="61"/>
      <c r="F99" s="60"/>
      <c r="G99" s="60"/>
      <c r="H99" s="51"/>
    </row>
    <row r="100" spans="1:8" ht="51.75" customHeight="1" x14ac:dyDescent="0.25">
      <c r="A100" s="260"/>
      <c r="B100" s="265"/>
      <c r="C100" s="20" t="s">
        <v>166</v>
      </c>
      <c r="D100" s="55">
        <f>G100</f>
        <v>28952.5</v>
      </c>
      <c r="E100" s="60"/>
      <c r="F100" s="60"/>
      <c r="G100" s="55">
        <v>28952.5</v>
      </c>
      <c r="H100" s="51"/>
    </row>
    <row r="103" spans="1:8" ht="38.450000000000003" customHeight="1" x14ac:dyDescent="0.25">
      <c r="A103" s="270" t="s">
        <v>191</v>
      </c>
      <c r="B103" s="271"/>
      <c r="G103" s="5" t="s">
        <v>106</v>
      </c>
    </row>
  </sheetData>
  <mergeCells count="141">
    <mergeCell ref="A103:B103"/>
    <mergeCell ref="E93:E94"/>
    <mergeCell ref="F93:F94"/>
    <mergeCell ref="G93:G94"/>
    <mergeCell ref="H93:H94"/>
    <mergeCell ref="A97:A100"/>
    <mergeCell ref="B97:B100"/>
    <mergeCell ref="C97:C98"/>
    <mergeCell ref="E97:E98"/>
    <mergeCell ref="F97:F98"/>
    <mergeCell ref="G97:G98"/>
    <mergeCell ref="H97:H98"/>
    <mergeCell ref="A90:A92"/>
    <mergeCell ref="B90:B92"/>
    <mergeCell ref="A93:A96"/>
    <mergeCell ref="B93:B96"/>
    <mergeCell ref="C93:C94"/>
    <mergeCell ref="G82:G83"/>
    <mergeCell ref="H82:H83"/>
    <mergeCell ref="A86:A89"/>
    <mergeCell ref="B86:B89"/>
    <mergeCell ref="C86:C87"/>
    <mergeCell ref="E86:E87"/>
    <mergeCell ref="F86:F87"/>
    <mergeCell ref="G86:G87"/>
    <mergeCell ref="H86:H87"/>
    <mergeCell ref="A82:A85"/>
    <mergeCell ref="B82:B85"/>
    <mergeCell ref="C82:C83"/>
    <mergeCell ref="E82:E83"/>
    <mergeCell ref="F82:F83"/>
    <mergeCell ref="G74:G75"/>
    <mergeCell ref="H74:H75"/>
    <mergeCell ref="A78:A81"/>
    <mergeCell ref="B78:B81"/>
    <mergeCell ref="C78:C79"/>
    <mergeCell ref="E78:E79"/>
    <mergeCell ref="F78:F79"/>
    <mergeCell ref="G78:G79"/>
    <mergeCell ref="H78:H79"/>
    <mergeCell ref="A74:A77"/>
    <mergeCell ref="B74:B77"/>
    <mergeCell ref="C74:C75"/>
    <mergeCell ref="E74:E75"/>
    <mergeCell ref="F74:F75"/>
    <mergeCell ref="A70:A73"/>
    <mergeCell ref="B70:B73"/>
    <mergeCell ref="C70:C71"/>
    <mergeCell ref="E70:E71"/>
    <mergeCell ref="F70:F71"/>
    <mergeCell ref="G70:G71"/>
    <mergeCell ref="H70:H71"/>
    <mergeCell ref="A66:A69"/>
    <mergeCell ref="B66:B69"/>
    <mergeCell ref="C66:C67"/>
    <mergeCell ref="E66:E67"/>
    <mergeCell ref="F66:F67"/>
    <mergeCell ref="A62:A65"/>
    <mergeCell ref="B62:B65"/>
    <mergeCell ref="C62:C63"/>
    <mergeCell ref="E62:E63"/>
    <mergeCell ref="F62:F63"/>
    <mergeCell ref="G62:G63"/>
    <mergeCell ref="H62:H63"/>
    <mergeCell ref="G66:G67"/>
    <mergeCell ref="H66:H67"/>
    <mergeCell ref="A55:A57"/>
    <mergeCell ref="B55:B57"/>
    <mergeCell ref="A58:A61"/>
    <mergeCell ref="B58:B61"/>
    <mergeCell ref="C58:C59"/>
    <mergeCell ref="G47:G48"/>
    <mergeCell ref="H47:H48"/>
    <mergeCell ref="A51:A54"/>
    <mergeCell ref="B51:B54"/>
    <mergeCell ref="C51:C52"/>
    <mergeCell ref="E51:E52"/>
    <mergeCell ref="F51:F52"/>
    <mergeCell ref="G51:G52"/>
    <mergeCell ref="H51:H52"/>
    <mergeCell ref="A47:A50"/>
    <mergeCell ref="B47:B50"/>
    <mergeCell ref="C47:C48"/>
    <mergeCell ref="E47:E48"/>
    <mergeCell ref="F47:F48"/>
    <mergeCell ref="E58:E59"/>
    <mergeCell ref="F58:F59"/>
    <mergeCell ref="G58:G59"/>
    <mergeCell ref="H58:H59"/>
    <mergeCell ref="A28:A30"/>
    <mergeCell ref="B28:B30"/>
    <mergeCell ref="A22:A24"/>
    <mergeCell ref="B22:B24"/>
    <mergeCell ref="E39:E40"/>
    <mergeCell ref="F39:F40"/>
    <mergeCell ref="G39:G40"/>
    <mergeCell ref="H39:H40"/>
    <mergeCell ref="A43:A46"/>
    <mergeCell ref="B43:B46"/>
    <mergeCell ref="C43:C44"/>
    <mergeCell ref="E43:E44"/>
    <mergeCell ref="F43:F44"/>
    <mergeCell ref="G43:G44"/>
    <mergeCell ref="H43:H44"/>
    <mergeCell ref="A39:A42"/>
    <mergeCell ref="B39:B42"/>
    <mergeCell ref="C39:C40"/>
    <mergeCell ref="A10:A12"/>
    <mergeCell ref="B10:B12"/>
    <mergeCell ref="A16:A18"/>
    <mergeCell ref="A19:A21"/>
    <mergeCell ref="H31:H32"/>
    <mergeCell ref="A31:A34"/>
    <mergeCell ref="B31:B34"/>
    <mergeCell ref="A35:A38"/>
    <mergeCell ref="B35:B38"/>
    <mergeCell ref="G35:G36"/>
    <mergeCell ref="H35:H36"/>
    <mergeCell ref="C31:C32"/>
    <mergeCell ref="E31:E32"/>
    <mergeCell ref="F31:F32"/>
    <mergeCell ref="C35:C36"/>
    <mergeCell ref="E35:E36"/>
    <mergeCell ref="F35:F36"/>
    <mergeCell ref="G31:G32"/>
    <mergeCell ref="A25:A27"/>
    <mergeCell ref="B25:B27"/>
    <mergeCell ref="A13:A15"/>
    <mergeCell ref="B13:B15"/>
    <mergeCell ref="B16:B18"/>
    <mergeCell ref="B19:B21"/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2" manualBreakCount="2">
    <brk id="57" max="7" man="1"/>
    <brk id="9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view="pageBreakPreview" zoomScale="75" zoomScaleSheetLayoutView="75" workbookViewId="0">
      <selection activeCell="E12" sqref="E11:E12"/>
    </sheetView>
  </sheetViews>
  <sheetFormatPr defaultColWidth="11.5703125" defaultRowHeight="15.75" x14ac:dyDescent="0.25"/>
  <cols>
    <col min="1" max="1" width="21.85546875" style="5" customWidth="1"/>
    <col min="2" max="2" width="18.7109375" style="5" customWidth="1"/>
    <col min="3" max="3" width="17" style="5" customWidth="1"/>
    <col min="4" max="4" width="11.42578125" style="5" customWidth="1"/>
    <col min="5" max="7" width="11" style="5" customWidth="1"/>
    <col min="8" max="8" width="10.85546875" style="5" customWidth="1"/>
    <col min="9" max="9" width="11.140625" style="5" customWidth="1"/>
    <col min="10" max="16384" width="11.5703125" style="5"/>
  </cols>
  <sheetData>
    <row r="1" spans="1:13" ht="48.75" customHeight="1" x14ac:dyDescent="0.25">
      <c r="A1" s="35"/>
      <c r="B1" s="35"/>
      <c r="C1" s="35"/>
      <c r="D1" s="35"/>
      <c r="E1" s="35"/>
      <c r="F1" s="35"/>
      <c r="G1" s="35"/>
      <c r="H1" s="270" t="s">
        <v>342</v>
      </c>
      <c r="I1" s="270"/>
      <c r="J1" s="270"/>
      <c r="K1" s="270"/>
      <c r="L1" s="270"/>
      <c r="M1" s="270"/>
    </row>
    <row r="2" spans="1:13" ht="15.75" customHeight="1" x14ac:dyDescent="0.25">
      <c r="A2" s="35"/>
      <c r="B2" s="35"/>
      <c r="C2" s="35"/>
      <c r="D2" s="35"/>
      <c r="E2" s="35"/>
      <c r="F2" s="35"/>
      <c r="G2" s="35"/>
      <c r="H2" s="35"/>
      <c r="I2" s="116"/>
      <c r="J2" s="116"/>
      <c r="K2" s="116"/>
      <c r="L2" s="116"/>
      <c r="M2" s="116"/>
    </row>
    <row r="3" spans="1:13" ht="15.75" customHeight="1" x14ac:dyDescent="0.25">
      <c r="A3" s="254" t="s">
        <v>19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</row>
    <row r="4" spans="1:13" ht="15.75" customHeight="1" x14ac:dyDescent="0.25">
      <c r="A4" s="254" t="s">
        <v>46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</row>
    <row r="5" spans="1:13" ht="15.75" customHeight="1" x14ac:dyDescent="0.25">
      <c r="A5" s="254" t="s">
        <v>10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</row>
    <row r="6" spans="1:13" ht="18" customHeight="1" x14ac:dyDescent="0.25">
      <c r="A6" s="254" t="s">
        <v>55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</row>
    <row r="7" spans="1:13" s="3" customFormat="1" ht="28.5" customHeight="1" x14ac:dyDescent="0.25">
      <c r="A7" s="280" t="s">
        <v>11</v>
      </c>
      <c r="B7" s="280" t="s">
        <v>20</v>
      </c>
      <c r="C7" s="280" t="s">
        <v>21</v>
      </c>
      <c r="D7" s="281" t="s">
        <v>22</v>
      </c>
      <c r="E7" s="281"/>
      <c r="F7" s="281"/>
      <c r="G7" s="281"/>
      <c r="H7" s="281"/>
      <c r="I7" s="281"/>
      <c r="J7" s="281"/>
      <c r="K7" s="281"/>
      <c r="L7" s="282"/>
      <c r="M7" s="282"/>
    </row>
    <row r="8" spans="1:13" s="3" customFormat="1" ht="81" customHeight="1" x14ac:dyDescent="0.25">
      <c r="A8" s="280"/>
      <c r="B8" s="280"/>
      <c r="C8" s="280"/>
      <c r="D8" s="21" t="s">
        <v>57</v>
      </c>
      <c r="E8" s="21" t="s">
        <v>58</v>
      </c>
      <c r="F8" s="21" t="s">
        <v>59</v>
      </c>
      <c r="G8" s="21" t="s">
        <v>60</v>
      </c>
      <c r="H8" s="21" t="s">
        <v>61</v>
      </c>
      <c r="I8" s="21" t="s">
        <v>62</v>
      </c>
      <c r="J8" s="21" t="s">
        <v>63</v>
      </c>
      <c r="K8" s="50" t="s">
        <v>64</v>
      </c>
      <c r="L8" s="50" t="s">
        <v>270</v>
      </c>
      <c r="M8" s="50" t="s">
        <v>271</v>
      </c>
    </row>
    <row r="9" spans="1:13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/>
      <c r="L9" s="16"/>
      <c r="M9" s="16"/>
    </row>
    <row r="10" spans="1:13" ht="37.5" customHeight="1" x14ac:dyDescent="0.25">
      <c r="A10" s="283" t="s">
        <v>6</v>
      </c>
      <c r="B10" s="277" t="s">
        <v>56</v>
      </c>
      <c r="C10" s="11" t="s">
        <v>23</v>
      </c>
      <c r="D10" s="191">
        <f>SUM(D11:D14)</f>
        <v>164635.06</v>
      </c>
      <c r="E10" s="73">
        <f>SUM(E11:E14)</f>
        <v>193850.8</v>
      </c>
      <c r="F10" s="73">
        <f t="shared" ref="F10:M10" si="0">SUM(F11:F14)</f>
        <v>100625.5</v>
      </c>
      <c r="G10" s="73">
        <f t="shared" si="0"/>
        <v>96342.099999999991</v>
      </c>
      <c r="H10" s="73">
        <f t="shared" si="0"/>
        <v>99187.89</v>
      </c>
      <c r="I10" s="73">
        <f t="shared" si="0"/>
        <v>102118.9</v>
      </c>
      <c r="J10" s="73">
        <f t="shared" si="0"/>
        <v>105136.99999999999</v>
      </c>
      <c r="K10" s="73">
        <f t="shared" si="0"/>
        <v>108247.9</v>
      </c>
      <c r="L10" s="73">
        <f t="shared" si="0"/>
        <v>111450.59999999999</v>
      </c>
      <c r="M10" s="73">
        <f t="shared" si="0"/>
        <v>113749.59999999999</v>
      </c>
    </row>
    <row r="11" spans="1:13" ht="37.5" customHeight="1" x14ac:dyDescent="0.25">
      <c r="A11" s="283"/>
      <c r="B11" s="278"/>
      <c r="C11" s="11" t="s">
        <v>24</v>
      </c>
      <c r="D11" s="190">
        <f>D16+D41+D78+D124</f>
        <v>1799.97</v>
      </c>
      <c r="E11" s="72">
        <f>E16+E41+E78+E124</f>
        <v>216</v>
      </c>
      <c r="F11" s="71">
        <v>0</v>
      </c>
      <c r="G11" s="71">
        <v>0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0</v>
      </c>
    </row>
    <row r="12" spans="1:13" ht="37.5" customHeight="1" x14ac:dyDescent="0.25">
      <c r="A12" s="283"/>
      <c r="B12" s="278"/>
      <c r="C12" s="11" t="s">
        <v>15</v>
      </c>
      <c r="D12" s="190">
        <f>D17+D42+D79+D125</f>
        <v>47631.55</v>
      </c>
      <c r="E12" s="72">
        <f>E17+E42+E79+E125</f>
        <v>41776.699999999997</v>
      </c>
      <c r="F12" s="71">
        <f>F17</f>
        <v>5500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0</v>
      </c>
    </row>
    <row r="13" spans="1:13" ht="58.5" customHeight="1" x14ac:dyDescent="0.25">
      <c r="A13" s="283"/>
      <c r="B13" s="278"/>
      <c r="C13" s="11" t="s">
        <v>16</v>
      </c>
      <c r="D13" s="192">
        <f>D18+D43+D80+D126</f>
        <v>115203.54</v>
      </c>
      <c r="E13" s="72">
        <f>E18+E43+E80+E126</f>
        <v>151858.1</v>
      </c>
      <c r="F13" s="72">
        <f>F18+F43+F80+F126</f>
        <v>95125.5</v>
      </c>
      <c r="G13" s="72">
        <f>G15+G40+G77+G123</f>
        <v>96342.099999999991</v>
      </c>
      <c r="H13" s="72">
        <f>H15+H40+H77+H123</f>
        <v>99187.89</v>
      </c>
      <c r="I13" s="72">
        <f>I15+I40+I77+I123</f>
        <v>102118.9</v>
      </c>
      <c r="J13" s="72">
        <f>J15+J40+J77+J123</f>
        <v>105136.99999999999</v>
      </c>
      <c r="K13" s="72">
        <f>K15+K40+K77+K123</f>
        <v>108247.9</v>
      </c>
      <c r="L13" s="72">
        <f>L15+L40+L77+L123</f>
        <v>111450.59999999999</v>
      </c>
      <c r="M13" s="72">
        <f>M15+M40+M77+M123</f>
        <v>113749.59999999999</v>
      </c>
    </row>
    <row r="14" spans="1:13" ht="37.5" customHeight="1" x14ac:dyDescent="0.25">
      <c r="A14" s="283"/>
      <c r="B14" s="279"/>
      <c r="C14" s="11" t="s">
        <v>17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2">
        <v>0</v>
      </c>
      <c r="K14" s="32">
        <v>0</v>
      </c>
      <c r="L14" s="32">
        <v>0</v>
      </c>
      <c r="M14" s="32">
        <v>0</v>
      </c>
    </row>
    <row r="15" spans="1:13" ht="34.5" customHeight="1" x14ac:dyDescent="0.25">
      <c r="A15" s="257" t="s">
        <v>8</v>
      </c>
      <c r="B15" s="273" t="s">
        <v>67</v>
      </c>
      <c r="C15" s="11" t="s">
        <v>23</v>
      </c>
      <c r="D15" s="67">
        <f>SUM(D16:D19)</f>
        <v>34012.129999999997</v>
      </c>
      <c r="E15" s="67">
        <f t="shared" ref="E15:M15" si="1">E18</f>
        <v>30660.9</v>
      </c>
      <c r="F15" s="67">
        <f>F18+F17+F16+F19</f>
        <v>30874</v>
      </c>
      <c r="G15" s="67">
        <f t="shared" si="1"/>
        <v>26842</v>
      </c>
      <c r="H15" s="67">
        <f t="shared" si="1"/>
        <v>27647.3</v>
      </c>
      <c r="I15" s="67">
        <f t="shared" si="1"/>
        <v>28476.7</v>
      </c>
      <c r="J15" s="67">
        <f t="shared" si="1"/>
        <v>29330</v>
      </c>
      <c r="K15" s="67">
        <f t="shared" si="1"/>
        <v>30210.9</v>
      </c>
      <c r="L15" s="67">
        <f t="shared" si="1"/>
        <v>31117.200000000001</v>
      </c>
      <c r="M15" s="67">
        <f t="shared" si="1"/>
        <v>32050.7</v>
      </c>
    </row>
    <row r="16" spans="1:13" ht="32.25" customHeight="1" x14ac:dyDescent="0.25">
      <c r="A16" s="257"/>
      <c r="B16" s="273"/>
      <c r="C16" s="11" t="s">
        <v>24</v>
      </c>
      <c r="D16" s="28">
        <f>D21+D26+D31+D36</f>
        <v>0</v>
      </c>
      <c r="E16" s="28">
        <v>0</v>
      </c>
      <c r="F16" s="28">
        <v>0</v>
      </c>
      <c r="G16" s="28">
        <v>0</v>
      </c>
      <c r="H16" s="29">
        <v>0</v>
      </c>
      <c r="I16" s="29">
        <v>0</v>
      </c>
      <c r="J16" s="29">
        <v>0</v>
      </c>
      <c r="K16" s="28">
        <v>0</v>
      </c>
      <c r="L16" s="28">
        <v>0</v>
      </c>
      <c r="M16" s="28">
        <v>0</v>
      </c>
    </row>
    <row r="17" spans="1:13" ht="34.5" customHeight="1" x14ac:dyDescent="0.25">
      <c r="A17" s="257"/>
      <c r="B17" s="273"/>
      <c r="C17" s="11" t="s">
        <v>15</v>
      </c>
      <c r="D17" s="28">
        <f t="shared" ref="D17:D19" si="2">D22+D27+D32+D37</f>
        <v>6506.4</v>
      </c>
      <c r="E17" s="28">
        <v>0</v>
      </c>
      <c r="F17" s="28">
        <f>F22+F27+F32+F37</f>
        <v>5500</v>
      </c>
      <c r="G17" s="28">
        <v>0</v>
      </c>
      <c r="H17" s="29">
        <v>0</v>
      </c>
      <c r="I17" s="29">
        <v>0</v>
      </c>
      <c r="J17" s="29">
        <v>0</v>
      </c>
      <c r="K17" s="28">
        <v>0</v>
      </c>
      <c r="L17" s="28">
        <v>0</v>
      </c>
      <c r="M17" s="28">
        <v>0</v>
      </c>
    </row>
    <row r="18" spans="1:13" ht="46.5" customHeight="1" x14ac:dyDescent="0.25">
      <c r="A18" s="257"/>
      <c r="B18" s="273"/>
      <c r="C18" s="11" t="s">
        <v>16</v>
      </c>
      <c r="D18" s="28">
        <f t="shared" si="2"/>
        <v>27505.73</v>
      </c>
      <c r="E18" s="67">
        <f t="shared" ref="E18:M18" si="3">E20+E25+E30+E35</f>
        <v>30660.9</v>
      </c>
      <c r="F18" s="67">
        <f t="shared" si="3"/>
        <v>25374</v>
      </c>
      <c r="G18" s="67">
        <f t="shared" si="3"/>
        <v>26842</v>
      </c>
      <c r="H18" s="67">
        <f t="shared" si="3"/>
        <v>27647.3</v>
      </c>
      <c r="I18" s="67">
        <f t="shared" si="3"/>
        <v>28476.7</v>
      </c>
      <c r="J18" s="67">
        <f t="shared" si="3"/>
        <v>29330</v>
      </c>
      <c r="K18" s="67">
        <f t="shared" si="3"/>
        <v>30210.9</v>
      </c>
      <c r="L18" s="67">
        <f t="shared" si="3"/>
        <v>31117.200000000001</v>
      </c>
      <c r="M18" s="67">
        <f t="shared" si="3"/>
        <v>32050.7</v>
      </c>
    </row>
    <row r="19" spans="1:13" ht="27.75" customHeight="1" x14ac:dyDescent="0.25">
      <c r="A19" s="257"/>
      <c r="B19" s="273"/>
      <c r="C19" s="11" t="s">
        <v>17</v>
      </c>
      <c r="D19" s="28">
        <f t="shared" si="2"/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</row>
    <row r="20" spans="1:13" ht="30.75" customHeight="1" x14ac:dyDescent="0.25">
      <c r="A20" s="258" t="s">
        <v>40</v>
      </c>
      <c r="B20" s="277" t="s">
        <v>65</v>
      </c>
      <c r="C20" s="11" t="s">
        <v>23</v>
      </c>
      <c r="D20" s="67">
        <f>D23</f>
        <v>27386.47</v>
      </c>
      <c r="E20" s="67">
        <f t="shared" ref="E20:M20" si="4">E23</f>
        <v>30660.9</v>
      </c>
      <c r="F20" s="67">
        <f>F23</f>
        <v>25374</v>
      </c>
      <c r="G20" s="67">
        <f t="shared" si="4"/>
        <v>26842</v>
      </c>
      <c r="H20" s="67">
        <f t="shared" si="4"/>
        <v>27647.3</v>
      </c>
      <c r="I20" s="67">
        <f t="shared" si="4"/>
        <v>28476.7</v>
      </c>
      <c r="J20" s="67">
        <f t="shared" si="4"/>
        <v>29330</v>
      </c>
      <c r="K20" s="67">
        <f t="shared" si="4"/>
        <v>30210.9</v>
      </c>
      <c r="L20" s="67">
        <f t="shared" si="4"/>
        <v>31117.200000000001</v>
      </c>
      <c r="M20" s="67">
        <f t="shared" si="4"/>
        <v>32050.7</v>
      </c>
    </row>
    <row r="21" spans="1:13" ht="30.75" customHeight="1" x14ac:dyDescent="0.25">
      <c r="A21" s="259"/>
      <c r="B21" s="278"/>
      <c r="C21" s="11" t="s">
        <v>24</v>
      </c>
      <c r="D21" s="28">
        <v>0</v>
      </c>
      <c r="E21" s="28">
        <v>0</v>
      </c>
      <c r="F21" s="28">
        <v>0</v>
      </c>
      <c r="G21" s="28">
        <v>0</v>
      </c>
      <c r="H21" s="29">
        <v>0</v>
      </c>
      <c r="I21" s="29">
        <v>0</v>
      </c>
      <c r="J21" s="29">
        <v>0</v>
      </c>
      <c r="K21" s="28">
        <v>0</v>
      </c>
      <c r="L21" s="28">
        <v>0</v>
      </c>
      <c r="M21" s="28">
        <v>0</v>
      </c>
    </row>
    <row r="22" spans="1:13" ht="33.75" customHeight="1" x14ac:dyDescent="0.25">
      <c r="A22" s="259"/>
      <c r="B22" s="278"/>
      <c r="C22" s="11" t="s">
        <v>15</v>
      </c>
      <c r="D22" s="28">
        <v>0</v>
      </c>
      <c r="E22" s="28">
        <v>0</v>
      </c>
      <c r="F22" s="28">
        <v>0</v>
      </c>
      <c r="G22" s="28">
        <v>0</v>
      </c>
      <c r="H22" s="29">
        <v>0</v>
      </c>
      <c r="I22" s="29">
        <v>0</v>
      </c>
      <c r="J22" s="29">
        <v>0</v>
      </c>
      <c r="K22" s="28">
        <v>0</v>
      </c>
      <c r="L22" s="28">
        <v>0</v>
      </c>
      <c r="M22" s="28">
        <v>0</v>
      </c>
    </row>
    <row r="23" spans="1:13" ht="50.25" customHeight="1" x14ac:dyDescent="0.25">
      <c r="A23" s="259"/>
      <c r="B23" s="278"/>
      <c r="C23" s="11" t="s">
        <v>16</v>
      </c>
      <c r="D23" s="67">
        <v>27386.47</v>
      </c>
      <c r="E23" s="67">
        <v>30660.9</v>
      </c>
      <c r="F23" s="67">
        <v>25374</v>
      </c>
      <c r="G23" s="67">
        <v>26842</v>
      </c>
      <c r="H23" s="67">
        <v>27647.3</v>
      </c>
      <c r="I23" s="67">
        <v>28476.7</v>
      </c>
      <c r="J23" s="67">
        <v>29330</v>
      </c>
      <c r="K23" s="67">
        <v>30210.9</v>
      </c>
      <c r="L23" s="67">
        <v>31117.200000000001</v>
      </c>
      <c r="M23" s="67">
        <v>32050.7</v>
      </c>
    </row>
    <row r="24" spans="1:13" ht="35.25" customHeight="1" x14ac:dyDescent="0.25">
      <c r="A24" s="260"/>
      <c r="B24" s="279"/>
      <c r="C24" s="124" t="s">
        <v>17</v>
      </c>
      <c r="D24" s="125">
        <v>0</v>
      </c>
      <c r="E24" s="125">
        <v>0</v>
      </c>
      <c r="F24" s="125">
        <v>0</v>
      </c>
      <c r="G24" s="125">
        <v>0</v>
      </c>
      <c r="H24" s="126">
        <v>0</v>
      </c>
      <c r="I24" s="126">
        <v>0</v>
      </c>
      <c r="J24" s="126">
        <v>0</v>
      </c>
      <c r="K24" s="125">
        <v>0</v>
      </c>
      <c r="L24" s="125">
        <v>0</v>
      </c>
      <c r="M24" s="125">
        <v>0</v>
      </c>
    </row>
    <row r="25" spans="1:13" ht="50.1" customHeight="1" x14ac:dyDescent="0.25">
      <c r="A25" s="258" t="s">
        <v>39</v>
      </c>
      <c r="B25" s="277" t="s">
        <v>66</v>
      </c>
      <c r="C25" s="11" t="s">
        <v>23</v>
      </c>
      <c r="D25" s="28">
        <f>D26+D27+D28</f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</row>
    <row r="26" spans="1:13" ht="50.1" customHeight="1" x14ac:dyDescent="0.25">
      <c r="A26" s="259"/>
      <c r="B26" s="278"/>
      <c r="C26" s="11" t="s">
        <v>24</v>
      </c>
      <c r="D26" s="28">
        <v>0</v>
      </c>
      <c r="E26" s="28">
        <v>0</v>
      </c>
      <c r="F26" s="28">
        <v>0</v>
      </c>
      <c r="G26" s="28">
        <v>0</v>
      </c>
      <c r="H26" s="29">
        <v>0</v>
      </c>
      <c r="I26" s="29">
        <v>0</v>
      </c>
      <c r="J26" s="29">
        <v>0</v>
      </c>
      <c r="K26" s="28">
        <v>0</v>
      </c>
      <c r="L26" s="28">
        <v>0</v>
      </c>
      <c r="M26" s="28">
        <v>0</v>
      </c>
    </row>
    <row r="27" spans="1:13" ht="50.1" customHeight="1" x14ac:dyDescent="0.25">
      <c r="A27" s="259"/>
      <c r="B27" s="278"/>
      <c r="C27" s="11" t="s">
        <v>15</v>
      </c>
      <c r="D27" s="28">
        <v>0</v>
      </c>
      <c r="E27" s="28">
        <v>0</v>
      </c>
      <c r="F27" s="28">
        <v>0</v>
      </c>
      <c r="G27" s="28">
        <v>0</v>
      </c>
      <c r="H27" s="29">
        <v>0</v>
      </c>
      <c r="I27" s="29">
        <v>0</v>
      </c>
      <c r="J27" s="29">
        <v>0</v>
      </c>
      <c r="K27" s="28">
        <v>0</v>
      </c>
      <c r="L27" s="28">
        <v>0</v>
      </c>
      <c r="M27" s="28">
        <v>0</v>
      </c>
    </row>
    <row r="28" spans="1:13" ht="50.1" customHeight="1" x14ac:dyDescent="0.25">
      <c r="A28" s="259"/>
      <c r="B28" s="278"/>
      <c r="C28" s="11" t="s">
        <v>16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</row>
    <row r="29" spans="1:13" ht="50.1" customHeight="1" x14ac:dyDescent="0.25">
      <c r="A29" s="260"/>
      <c r="B29" s="279"/>
      <c r="C29" s="11" t="s">
        <v>17</v>
      </c>
      <c r="D29" s="28">
        <v>0</v>
      </c>
      <c r="E29" s="28">
        <v>0</v>
      </c>
      <c r="F29" s="28">
        <v>0</v>
      </c>
      <c r="G29" s="28">
        <v>0</v>
      </c>
      <c r="H29" s="29">
        <v>0</v>
      </c>
      <c r="I29" s="29">
        <v>0</v>
      </c>
      <c r="J29" s="29">
        <v>0</v>
      </c>
      <c r="K29" s="28">
        <v>0</v>
      </c>
      <c r="L29" s="28">
        <v>0</v>
      </c>
      <c r="M29" s="28">
        <v>0</v>
      </c>
    </row>
    <row r="30" spans="1:13" ht="30" x14ac:dyDescent="0.25">
      <c r="A30" s="258" t="s">
        <v>68</v>
      </c>
      <c r="B30" s="277" t="s">
        <v>69</v>
      </c>
      <c r="C30" s="11" t="s">
        <v>23</v>
      </c>
      <c r="D30" s="28">
        <f>D31+D32+D33</f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</row>
    <row r="31" spans="1:13" ht="30" x14ac:dyDescent="0.25">
      <c r="A31" s="259"/>
      <c r="B31" s="278"/>
      <c r="C31" s="11" t="s">
        <v>24</v>
      </c>
      <c r="D31" s="28">
        <v>0</v>
      </c>
      <c r="E31" s="28">
        <v>0</v>
      </c>
      <c r="F31" s="28">
        <v>0</v>
      </c>
      <c r="G31" s="28">
        <v>0</v>
      </c>
      <c r="H31" s="29">
        <v>0</v>
      </c>
      <c r="I31" s="29">
        <v>0</v>
      </c>
      <c r="J31" s="29">
        <v>0</v>
      </c>
      <c r="K31" s="28">
        <v>0</v>
      </c>
      <c r="L31" s="28">
        <v>0</v>
      </c>
      <c r="M31" s="28">
        <v>0</v>
      </c>
    </row>
    <row r="32" spans="1:13" ht="30" x14ac:dyDescent="0.25">
      <c r="A32" s="259"/>
      <c r="B32" s="278"/>
      <c r="C32" s="11" t="s">
        <v>15</v>
      </c>
      <c r="D32" s="28">
        <v>0</v>
      </c>
      <c r="E32" s="28">
        <v>0</v>
      </c>
      <c r="F32" s="28">
        <v>0</v>
      </c>
      <c r="G32" s="28">
        <v>0</v>
      </c>
      <c r="H32" s="29">
        <v>0</v>
      </c>
      <c r="I32" s="29">
        <v>0</v>
      </c>
      <c r="J32" s="29">
        <v>0</v>
      </c>
      <c r="K32" s="28">
        <v>0</v>
      </c>
      <c r="L32" s="28">
        <v>0</v>
      </c>
      <c r="M32" s="28">
        <v>0</v>
      </c>
    </row>
    <row r="33" spans="1:13" ht="45" x14ac:dyDescent="0.25">
      <c r="A33" s="259"/>
      <c r="B33" s="278"/>
      <c r="C33" s="11" t="s">
        <v>16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</row>
    <row r="34" spans="1:13" ht="36" customHeight="1" x14ac:dyDescent="0.25">
      <c r="A34" s="260"/>
      <c r="B34" s="279"/>
      <c r="C34" s="11" t="s">
        <v>17</v>
      </c>
      <c r="D34" s="28">
        <v>0</v>
      </c>
      <c r="E34" s="28">
        <v>0</v>
      </c>
      <c r="F34" s="28">
        <v>0</v>
      </c>
      <c r="G34" s="28">
        <v>0</v>
      </c>
      <c r="H34" s="29">
        <v>0</v>
      </c>
      <c r="I34" s="29">
        <v>0</v>
      </c>
      <c r="J34" s="29">
        <v>0</v>
      </c>
      <c r="K34" s="28">
        <v>0</v>
      </c>
      <c r="L34" s="28">
        <v>0</v>
      </c>
      <c r="M34" s="28">
        <v>0</v>
      </c>
    </row>
    <row r="35" spans="1:13" ht="30" x14ac:dyDescent="0.25">
      <c r="A35" s="258" t="s">
        <v>70</v>
      </c>
      <c r="B35" s="277" t="s">
        <v>71</v>
      </c>
      <c r="C35" s="11" t="s">
        <v>23</v>
      </c>
      <c r="D35" s="28">
        <f>D36+D37+D38</f>
        <v>6625.66</v>
      </c>
      <c r="E35" s="28">
        <f t="shared" ref="E35:M35" si="5">E38</f>
        <v>0</v>
      </c>
      <c r="F35" s="28">
        <f t="shared" si="5"/>
        <v>0</v>
      </c>
      <c r="G35" s="28">
        <f t="shared" si="5"/>
        <v>0</v>
      </c>
      <c r="H35" s="28">
        <f t="shared" si="5"/>
        <v>0</v>
      </c>
      <c r="I35" s="28">
        <f t="shared" si="5"/>
        <v>0</v>
      </c>
      <c r="J35" s="28">
        <f t="shared" si="5"/>
        <v>0</v>
      </c>
      <c r="K35" s="28">
        <f t="shared" si="5"/>
        <v>0</v>
      </c>
      <c r="L35" s="28">
        <f t="shared" si="5"/>
        <v>0</v>
      </c>
      <c r="M35" s="28">
        <f t="shared" si="5"/>
        <v>0</v>
      </c>
    </row>
    <row r="36" spans="1:13" ht="30" x14ac:dyDescent="0.25">
      <c r="A36" s="259"/>
      <c r="B36" s="278"/>
      <c r="C36" s="11" t="s">
        <v>24</v>
      </c>
      <c r="D36" s="28">
        <v>0</v>
      </c>
      <c r="E36" s="28">
        <v>0</v>
      </c>
      <c r="F36" s="28">
        <v>0</v>
      </c>
      <c r="G36" s="28">
        <v>0</v>
      </c>
      <c r="H36" s="29">
        <v>0</v>
      </c>
      <c r="I36" s="29">
        <v>0</v>
      </c>
      <c r="J36" s="29">
        <v>0</v>
      </c>
      <c r="K36" s="28">
        <v>0</v>
      </c>
      <c r="L36" s="28">
        <v>0</v>
      </c>
      <c r="M36" s="28">
        <v>0</v>
      </c>
    </row>
    <row r="37" spans="1:13" ht="30" x14ac:dyDescent="0.25">
      <c r="A37" s="259"/>
      <c r="B37" s="278"/>
      <c r="C37" s="11" t="s">
        <v>15</v>
      </c>
      <c r="D37" s="28">
        <v>6506.4</v>
      </c>
      <c r="E37" s="28">
        <v>0</v>
      </c>
      <c r="F37" s="28">
        <v>5500</v>
      </c>
      <c r="G37" s="28">
        <v>0</v>
      </c>
      <c r="H37" s="29">
        <v>0</v>
      </c>
      <c r="I37" s="29">
        <v>0</v>
      </c>
      <c r="J37" s="29">
        <v>0</v>
      </c>
      <c r="K37" s="28">
        <v>0</v>
      </c>
      <c r="L37" s="28">
        <v>0</v>
      </c>
      <c r="M37" s="28">
        <v>0</v>
      </c>
    </row>
    <row r="38" spans="1:13" ht="78" customHeight="1" x14ac:dyDescent="0.25">
      <c r="A38" s="259"/>
      <c r="B38" s="278"/>
      <c r="C38" s="11" t="s">
        <v>16</v>
      </c>
      <c r="D38" s="28">
        <v>119.26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</row>
    <row r="39" spans="1:13" ht="30" x14ac:dyDescent="0.25">
      <c r="A39" s="260"/>
      <c r="B39" s="279"/>
      <c r="C39" s="11" t="s">
        <v>17</v>
      </c>
      <c r="D39" s="28">
        <v>0</v>
      </c>
      <c r="E39" s="28">
        <v>0</v>
      </c>
      <c r="F39" s="28">
        <v>0</v>
      </c>
      <c r="G39" s="28">
        <v>0</v>
      </c>
      <c r="H39" s="29">
        <v>0</v>
      </c>
      <c r="I39" s="29">
        <v>0</v>
      </c>
      <c r="J39" s="29">
        <v>0</v>
      </c>
      <c r="K39" s="28">
        <v>0</v>
      </c>
      <c r="L39" s="28">
        <v>0</v>
      </c>
      <c r="M39" s="28">
        <v>0</v>
      </c>
    </row>
    <row r="40" spans="1:13" ht="30" x14ac:dyDescent="0.25">
      <c r="A40" s="274" t="s">
        <v>9</v>
      </c>
      <c r="B40" s="273" t="s">
        <v>72</v>
      </c>
      <c r="C40" s="11" t="s">
        <v>23</v>
      </c>
      <c r="D40" s="27">
        <f>D46+D51+D56+D61+D66+D72</f>
        <v>28750.799999999999</v>
      </c>
      <c r="E40" s="27">
        <f>E43+E42+E41</f>
        <v>27005.299999999996</v>
      </c>
      <c r="F40" s="27">
        <f t="shared" ref="E40:M40" si="6">F43</f>
        <v>22805.200000000001</v>
      </c>
      <c r="G40" s="27">
        <f t="shared" si="6"/>
        <v>27084.3</v>
      </c>
      <c r="H40" s="27">
        <f t="shared" si="6"/>
        <v>27896.789999999997</v>
      </c>
      <c r="I40" s="27">
        <f t="shared" si="6"/>
        <v>28733.699999999997</v>
      </c>
      <c r="J40" s="27">
        <f t="shared" si="6"/>
        <v>29595.7</v>
      </c>
      <c r="K40" s="27">
        <f t="shared" si="6"/>
        <v>30483.8</v>
      </c>
      <c r="L40" s="27">
        <f t="shared" si="6"/>
        <v>31398.1</v>
      </c>
      <c r="M40" s="27">
        <f t="shared" si="6"/>
        <v>32340</v>
      </c>
    </row>
    <row r="41" spans="1:13" ht="30" x14ac:dyDescent="0.25">
      <c r="A41" s="275"/>
      <c r="B41" s="273"/>
      <c r="C41" s="11" t="s">
        <v>24</v>
      </c>
      <c r="D41" s="27">
        <f>D47+D52+D57+D62+D67+D73</f>
        <v>50</v>
      </c>
      <c r="E41" s="27">
        <f t="shared" ref="E41:E42" si="7">E47+E52+E57+E62+E67+E73</f>
        <v>216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</row>
    <row r="42" spans="1:13" ht="30" x14ac:dyDescent="0.25">
      <c r="A42" s="275"/>
      <c r="B42" s="273"/>
      <c r="C42" s="11" t="s">
        <v>15</v>
      </c>
      <c r="D42" s="27">
        <f>D48+D53+D58+D63+D68+D74</f>
        <v>273.28999999999996</v>
      </c>
      <c r="E42" s="27">
        <f t="shared" si="7"/>
        <v>35.1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</row>
    <row r="43" spans="1:13" ht="45" x14ac:dyDescent="0.25">
      <c r="A43" s="275"/>
      <c r="B43" s="273"/>
      <c r="C43" s="11" t="s">
        <v>16</v>
      </c>
      <c r="D43" s="27">
        <f>D49+D54+D59+D64+D69+D75</f>
        <v>28427.51</v>
      </c>
      <c r="E43" s="27">
        <f>E49+E54+E59+E64+E69+E75</f>
        <v>26754.199999999997</v>
      </c>
      <c r="F43" s="27">
        <f>F46+F51+F56+F61+F66+F72</f>
        <v>22805.200000000001</v>
      </c>
      <c r="G43" s="27">
        <f>G46+G51+G56+G61+G66+G72</f>
        <v>27084.3</v>
      </c>
      <c r="H43" s="27">
        <f>H46+H51+H56+H61+H66+H72</f>
        <v>27896.789999999997</v>
      </c>
      <c r="I43" s="27">
        <f>I46+I51+I56+I61+I66+I72</f>
        <v>28733.699999999997</v>
      </c>
      <c r="J43" s="27">
        <f>J46+J51+J56+J61+J66+J72</f>
        <v>29595.7</v>
      </c>
      <c r="K43" s="27">
        <f>K46+K51+K56+K61+K66+K72</f>
        <v>30483.8</v>
      </c>
      <c r="L43" s="27">
        <f>L46+L51+L56+L61+L66+L72</f>
        <v>31398.1</v>
      </c>
      <c r="M43" s="27">
        <f>M46+M51+M56+M61+M66+M72</f>
        <v>32340</v>
      </c>
    </row>
    <row r="44" spans="1:13" ht="30" x14ac:dyDescent="0.25">
      <c r="A44" s="276"/>
      <c r="B44" s="273"/>
      <c r="C44" s="11" t="s">
        <v>17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16"/>
      <c r="M44" s="16"/>
    </row>
    <row r="45" spans="1:13" ht="17.25" customHeight="1" x14ac:dyDescent="0.25">
      <c r="A45" s="13" t="s">
        <v>25</v>
      </c>
      <c r="B45" s="14"/>
      <c r="C45" s="11"/>
      <c r="D45" s="30"/>
      <c r="E45" s="30"/>
      <c r="F45" s="30"/>
      <c r="G45" s="30"/>
      <c r="H45" s="30"/>
      <c r="I45" s="30"/>
      <c r="J45" s="22"/>
      <c r="K45" s="22"/>
      <c r="L45" s="16"/>
      <c r="M45" s="16"/>
    </row>
    <row r="46" spans="1:13" ht="30" x14ac:dyDescent="0.25">
      <c r="A46" s="258" t="s">
        <v>36</v>
      </c>
      <c r="B46" s="273" t="s">
        <v>73</v>
      </c>
      <c r="C46" s="11" t="s">
        <v>23</v>
      </c>
      <c r="D46" s="67">
        <f>D49+D48+D47</f>
        <v>25893.94</v>
      </c>
      <c r="E46" s="67">
        <f>E49+E47+E48</f>
        <v>24728.5</v>
      </c>
      <c r="F46" s="67">
        <f>F49+F47+F48</f>
        <v>20918.400000000001</v>
      </c>
      <c r="G46" s="67">
        <f t="shared" ref="G46:M46" si="8">G49</f>
        <v>25320.6</v>
      </c>
      <c r="H46" s="67">
        <f t="shared" si="8"/>
        <v>26080.19</v>
      </c>
      <c r="I46" s="67">
        <f t="shared" si="8"/>
        <v>26862.6</v>
      </c>
      <c r="J46" s="67">
        <f t="shared" si="8"/>
        <v>27668.5</v>
      </c>
      <c r="K46" s="67">
        <f t="shared" si="8"/>
        <v>28498.5</v>
      </c>
      <c r="L46" s="67">
        <f t="shared" si="8"/>
        <v>29353.5</v>
      </c>
      <c r="M46" s="67">
        <f t="shared" si="8"/>
        <v>30234.1</v>
      </c>
    </row>
    <row r="47" spans="1:13" ht="30" x14ac:dyDescent="0.25">
      <c r="A47" s="259"/>
      <c r="B47" s="273"/>
      <c r="C47" s="11" t="s">
        <v>24</v>
      </c>
      <c r="D47" s="67">
        <v>0</v>
      </c>
      <c r="E47" s="67">
        <v>0</v>
      </c>
      <c r="F47" s="67">
        <v>0</v>
      </c>
      <c r="G47" s="67">
        <v>0</v>
      </c>
      <c r="H47" s="68">
        <v>0</v>
      </c>
      <c r="I47" s="68">
        <v>0</v>
      </c>
      <c r="J47" s="68">
        <v>0</v>
      </c>
      <c r="K47" s="67">
        <v>0</v>
      </c>
      <c r="L47" s="67">
        <v>0</v>
      </c>
      <c r="M47" s="67">
        <v>0</v>
      </c>
    </row>
    <row r="48" spans="1:13" ht="30" x14ac:dyDescent="0.25">
      <c r="A48" s="259"/>
      <c r="B48" s="273"/>
      <c r="C48" s="11" t="s">
        <v>15</v>
      </c>
      <c r="D48" s="67">
        <v>0</v>
      </c>
      <c r="E48" s="67">
        <v>0</v>
      </c>
      <c r="F48" s="67">
        <v>0</v>
      </c>
      <c r="G48" s="67">
        <v>0</v>
      </c>
      <c r="H48" s="68">
        <v>0</v>
      </c>
      <c r="I48" s="68">
        <v>0</v>
      </c>
      <c r="J48" s="68">
        <v>0</v>
      </c>
      <c r="K48" s="67">
        <v>0</v>
      </c>
      <c r="L48" s="67">
        <v>0</v>
      </c>
      <c r="M48" s="67">
        <v>0</v>
      </c>
    </row>
    <row r="49" spans="1:13" ht="45" x14ac:dyDescent="0.25">
      <c r="A49" s="259"/>
      <c r="B49" s="273"/>
      <c r="C49" s="11" t="s">
        <v>16</v>
      </c>
      <c r="D49" s="67">
        <v>25893.94</v>
      </c>
      <c r="E49" s="67">
        <v>24728.5</v>
      </c>
      <c r="F49" s="67">
        <v>20918.400000000001</v>
      </c>
      <c r="G49" s="67">
        <v>25320.6</v>
      </c>
      <c r="H49" s="67">
        <v>26080.19</v>
      </c>
      <c r="I49" s="67">
        <v>26862.6</v>
      </c>
      <c r="J49" s="67">
        <v>27668.5</v>
      </c>
      <c r="K49" s="67">
        <v>28498.5</v>
      </c>
      <c r="L49" s="67">
        <v>29353.5</v>
      </c>
      <c r="M49" s="67">
        <v>30234.1</v>
      </c>
    </row>
    <row r="50" spans="1:13" ht="30.75" customHeight="1" x14ac:dyDescent="0.25">
      <c r="A50" s="260"/>
      <c r="B50" s="273"/>
      <c r="C50" s="11" t="s">
        <v>17</v>
      </c>
      <c r="D50" s="28">
        <v>0</v>
      </c>
      <c r="E50" s="28">
        <v>0</v>
      </c>
      <c r="F50" s="28">
        <v>0</v>
      </c>
      <c r="G50" s="28">
        <v>0</v>
      </c>
      <c r="H50" s="29">
        <v>0</v>
      </c>
      <c r="I50" s="29">
        <v>0</v>
      </c>
      <c r="J50" s="29">
        <v>0</v>
      </c>
      <c r="K50" s="28">
        <v>0</v>
      </c>
      <c r="L50" s="28">
        <v>0</v>
      </c>
      <c r="M50" s="28">
        <v>0</v>
      </c>
    </row>
    <row r="51" spans="1:13" ht="36" customHeight="1" x14ac:dyDescent="0.25">
      <c r="A51" s="258" t="s">
        <v>41</v>
      </c>
      <c r="B51" s="273" t="s">
        <v>74</v>
      </c>
      <c r="C51" s="11" t="s">
        <v>23</v>
      </c>
      <c r="D51" s="28">
        <f>D52+D53+D54</f>
        <v>58.989999999999995</v>
      </c>
      <c r="E51" s="28">
        <f>E54+E53+E52</f>
        <v>10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</row>
    <row r="52" spans="1:13" ht="30" x14ac:dyDescent="0.25">
      <c r="A52" s="259"/>
      <c r="B52" s="273"/>
      <c r="C52" s="11" t="s">
        <v>24</v>
      </c>
      <c r="D52" s="28">
        <v>50</v>
      </c>
      <c r="E52" s="28">
        <v>0</v>
      </c>
      <c r="F52" s="28">
        <v>0</v>
      </c>
      <c r="G52" s="28">
        <v>0</v>
      </c>
      <c r="H52" s="29">
        <v>0</v>
      </c>
      <c r="I52" s="29">
        <v>0</v>
      </c>
      <c r="J52" s="29">
        <v>0</v>
      </c>
      <c r="K52" s="28">
        <v>0</v>
      </c>
      <c r="L52" s="28">
        <v>0</v>
      </c>
      <c r="M52" s="28">
        <v>0</v>
      </c>
    </row>
    <row r="53" spans="1:13" ht="30" x14ac:dyDescent="0.25">
      <c r="A53" s="259"/>
      <c r="B53" s="273"/>
      <c r="C53" s="11" t="s">
        <v>15</v>
      </c>
      <c r="D53" s="28">
        <v>8.83</v>
      </c>
      <c r="E53" s="28">
        <v>0</v>
      </c>
      <c r="F53" s="28">
        <v>0</v>
      </c>
      <c r="G53" s="28">
        <v>0</v>
      </c>
      <c r="H53" s="29">
        <v>0</v>
      </c>
      <c r="I53" s="29">
        <v>0</v>
      </c>
      <c r="J53" s="29">
        <v>0</v>
      </c>
      <c r="K53" s="28">
        <v>0</v>
      </c>
      <c r="L53" s="28">
        <v>0</v>
      </c>
      <c r="M53" s="28">
        <v>0</v>
      </c>
    </row>
    <row r="54" spans="1:13" ht="45" x14ac:dyDescent="0.25">
      <c r="A54" s="259"/>
      <c r="B54" s="273"/>
      <c r="C54" s="11" t="s">
        <v>16</v>
      </c>
      <c r="D54" s="28">
        <v>0.16</v>
      </c>
      <c r="E54" s="28">
        <v>10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</row>
    <row r="55" spans="1:13" ht="42" customHeight="1" x14ac:dyDescent="0.25">
      <c r="A55" s="259"/>
      <c r="B55" s="273"/>
      <c r="C55" s="11" t="s">
        <v>17</v>
      </c>
      <c r="D55" s="28">
        <v>0</v>
      </c>
      <c r="E55" s="28">
        <v>0</v>
      </c>
      <c r="F55" s="28">
        <v>0</v>
      </c>
      <c r="G55" s="28">
        <v>0</v>
      </c>
      <c r="H55" s="29">
        <v>0</v>
      </c>
      <c r="I55" s="29">
        <v>0</v>
      </c>
      <c r="J55" s="29">
        <v>0</v>
      </c>
      <c r="K55" s="28">
        <v>0</v>
      </c>
      <c r="L55" s="28">
        <v>0</v>
      </c>
      <c r="M55" s="28">
        <v>0</v>
      </c>
    </row>
    <row r="56" spans="1:13" ht="30" x14ac:dyDescent="0.25">
      <c r="A56" s="258" t="s">
        <v>75</v>
      </c>
      <c r="B56" s="258" t="s">
        <v>76</v>
      </c>
      <c r="C56" s="11" t="s">
        <v>23</v>
      </c>
      <c r="D56" s="28">
        <f>D57+D58+D59</f>
        <v>464.46</v>
      </c>
      <c r="E56" s="28">
        <f>E57+E58+E59+E60</f>
        <v>455.7</v>
      </c>
      <c r="F56" s="28">
        <f t="shared" ref="E56:M56" si="9">F59</f>
        <v>0</v>
      </c>
      <c r="G56" s="28">
        <f t="shared" si="9"/>
        <v>0</v>
      </c>
      <c r="H56" s="28">
        <f t="shared" si="9"/>
        <v>0</v>
      </c>
      <c r="I56" s="28">
        <f t="shared" si="9"/>
        <v>0</v>
      </c>
      <c r="J56" s="28">
        <f t="shared" si="9"/>
        <v>0</v>
      </c>
      <c r="K56" s="28">
        <f t="shared" si="9"/>
        <v>0</v>
      </c>
      <c r="L56" s="28">
        <f t="shared" si="9"/>
        <v>0</v>
      </c>
      <c r="M56" s="28">
        <f t="shared" si="9"/>
        <v>0</v>
      </c>
    </row>
    <row r="57" spans="1:13" ht="30" x14ac:dyDescent="0.25">
      <c r="A57" s="259"/>
      <c r="B57" s="259"/>
      <c r="C57" s="11" t="s">
        <v>24</v>
      </c>
      <c r="D57" s="28">
        <v>0</v>
      </c>
      <c r="E57" s="28">
        <v>216</v>
      </c>
      <c r="F57" s="28">
        <v>0</v>
      </c>
      <c r="G57" s="28">
        <v>0</v>
      </c>
      <c r="H57" s="29">
        <v>0</v>
      </c>
      <c r="I57" s="29">
        <v>0</v>
      </c>
      <c r="J57" s="29">
        <v>0</v>
      </c>
      <c r="K57" s="28">
        <v>0</v>
      </c>
      <c r="L57" s="28">
        <v>0</v>
      </c>
      <c r="M57" s="28">
        <v>0</v>
      </c>
    </row>
    <row r="58" spans="1:13" ht="30" x14ac:dyDescent="0.25">
      <c r="A58" s="259"/>
      <c r="B58" s="259"/>
      <c r="C58" s="11" t="s">
        <v>15</v>
      </c>
      <c r="D58" s="28">
        <v>264.45999999999998</v>
      </c>
      <c r="E58" s="28">
        <v>35.1</v>
      </c>
      <c r="F58" s="28">
        <v>0</v>
      </c>
      <c r="G58" s="28">
        <v>0</v>
      </c>
      <c r="H58" s="29">
        <v>0</v>
      </c>
      <c r="I58" s="29">
        <v>0</v>
      </c>
      <c r="J58" s="29">
        <v>0</v>
      </c>
      <c r="K58" s="28">
        <v>0</v>
      </c>
      <c r="L58" s="28">
        <v>0</v>
      </c>
      <c r="M58" s="28">
        <v>0</v>
      </c>
    </row>
    <row r="59" spans="1:13" ht="45" x14ac:dyDescent="0.25">
      <c r="A59" s="259"/>
      <c r="B59" s="259"/>
      <c r="C59" s="11" t="s">
        <v>16</v>
      </c>
      <c r="D59" s="28">
        <v>200</v>
      </c>
      <c r="E59" s="28">
        <v>204.6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</row>
    <row r="60" spans="1:13" ht="29.25" customHeight="1" x14ac:dyDescent="0.25">
      <c r="A60" s="259"/>
      <c r="B60" s="259"/>
      <c r="C60" s="11" t="s">
        <v>17</v>
      </c>
      <c r="D60" s="28">
        <v>0</v>
      </c>
      <c r="E60" s="28">
        <v>0</v>
      </c>
      <c r="F60" s="28">
        <v>0</v>
      </c>
      <c r="G60" s="28">
        <v>0</v>
      </c>
      <c r="H60" s="29">
        <v>0</v>
      </c>
      <c r="I60" s="29">
        <v>0</v>
      </c>
      <c r="J60" s="29">
        <v>0</v>
      </c>
      <c r="K60" s="28">
        <v>0</v>
      </c>
      <c r="L60" s="28">
        <v>0</v>
      </c>
      <c r="M60" s="28">
        <v>0</v>
      </c>
    </row>
    <row r="61" spans="1:13" ht="30" x14ac:dyDescent="0.25">
      <c r="A61" s="258" t="s">
        <v>77</v>
      </c>
      <c r="B61" s="258" t="s">
        <v>78</v>
      </c>
      <c r="C61" s="11" t="s">
        <v>23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</row>
    <row r="62" spans="1:13" ht="30" x14ac:dyDescent="0.25">
      <c r="A62" s="259"/>
      <c r="B62" s="259"/>
      <c r="C62" s="11" t="s">
        <v>24</v>
      </c>
      <c r="D62" s="28">
        <v>0</v>
      </c>
      <c r="E62" s="28">
        <v>0</v>
      </c>
      <c r="F62" s="28">
        <v>0</v>
      </c>
      <c r="G62" s="28">
        <v>0</v>
      </c>
      <c r="H62" s="29">
        <v>0</v>
      </c>
      <c r="I62" s="29">
        <v>0</v>
      </c>
      <c r="J62" s="29">
        <v>0</v>
      </c>
      <c r="K62" s="28">
        <v>0</v>
      </c>
      <c r="L62" s="28">
        <v>0</v>
      </c>
      <c r="M62" s="28">
        <v>0</v>
      </c>
    </row>
    <row r="63" spans="1:13" ht="30" x14ac:dyDescent="0.25">
      <c r="A63" s="259"/>
      <c r="B63" s="259"/>
      <c r="C63" s="11" t="s">
        <v>15</v>
      </c>
      <c r="D63" s="28">
        <v>0</v>
      </c>
      <c r="E63" s="28">
        <v>0</v>
      </c>
      <c r="F63" s="28">
        <v>0</v>
      </c>
      <c r="G63" s="28">
        <v>0</v>
      </c>
      <c r="H63" s="29">
        <v>0</v>
      </c>
      <c r="I63" s="29">
        <v>0</v>
      </c>
      <c r="J63" s="29">
        <v>0</v>
      </c>
      <c r="K63" s="28">
        <v>0</v>
      </c>
      <c r="L63" s="28">
        <v>0</v>
      </c>
      <c r="M63" s="28">
        <v>0</v>
      </c>
    </row>
    <row r="64" spans="1:13" ht="45" x14ac:dyDescent="0.25">
      <c r="A64" s="259"/>
      <c r="B64" s="259"/>
      <c r="C64" s="11" t="s">
        <v>16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</row>
    <row r="65" spans="1:13" ht="30" customHeight="1" x14ac:dyDescent="0.25">
      <c r="A65" s="259"/>
      <c r="B65" s="259"/>
      <c r="C65" s="11" t="s">
        <v>17</v>
      </c>
      <c r="D65" s="28">
        <v>0</v>
      </c>
      <c r="E65" s="28">
        <v>0</v>
      </c>
      <c r="F65" s="28">
        <v>0</v>
      </c>
      <c r="G65" s="28">
        <v>0</v>
      </c>
      <c r="H65" s="29">
        <v>0</v>
      </c>
      <c r="I65" s="29">
        <v>0</v>
      </c>
      <c r="J65" s="29">
        <v>0</v>
      </c>
      <c r="K65" s="28">
        <v>0</v>
      </c>
      <c r="L65" s="28">
        <v>0</v>
      </c>
      <c r="M65" s="28">
        <v>0</v>
      </c>
    </row>
    <row r="66" spans="1:13" ht="30" x14ac:dyDescent="0.25">
      <c r="A66" s="258" t="s">
        <v>79</v>
      </c>
      <c r="B66" s="258" t="s">
        <v>80</v>
      </c>
      <c r="C66" s="11" t="s">
        <v>23</v>
      </c>
      <c r="D66" s="67">
        <f>D69</f>
        <v>2333.41</v>
      </c>
      <c r="E66" s="67">
        <f>E69</f>
        <v>1801.1</v>
      </c>
      <c r="F66" s="67">
        <f t="shared" ref="E66:M66" si="10">F69</f>
        <v>1886.8</v>
      </c>
      <c r="G66" s="67">
        <f t="shared" si="10"/>
        <v>1763.7</v>
      </c>
      <c r="H66" s="67">
        <f t="shared" si="10"/>
        <v>1816.6</v>
      </c>
      <c r="I66" s="67">
        <f t="shared" si="10"/>
        <v>1871.1</v>
      </c>
      <c r="J66" s="67">
        <f t="shared" si="10"/>
        <v>1927.2</v>
      </c>
      <c r="K66" s="67">
        <f t="shared" si="10"/>
        <v>1985.3</v>
      </c>
      <c r="L66" s="67">
        <f t="shared" si="10"/>
        <v>2044.6</v>
      </c>
      <c r="M66" s="67">
        <f t="shared" si="10"/>
        <v>2105.9</v>
      </c>
    </row>
    <row r="67" spans="1:13" ht="30" x14ac:dyDescent="0.25">
      <c r="A67" s="259"/>
      <c r="B67" s="259"/>
      <c r="C67" s="11" t="s">
        <v>24</v>
      </c>
      <c r="D67" s="67">
        <v>0</v>
      </c>
      <c r="E67" s="67">
        <v>0</v>
      </c>
      <c r="F67" s="67">
        <v>0</v>
      </c>
      <c r="G67" s="67">
        <v>0</v>
      </c>
      <c r="H67" s="68">
        <v>0</v>
      </c>
      <c r="I67" s="68">
        <v>0</v>
      </c>
      <c r="J67" s="68">
        <v>0</v>
      </c>
      <c r="K67" s="67">
        <v>0</v>
      </c>
      <c r="L67" s="67">
        <v>0</v>
      </c>
      <c r="M67" s="67">
        <v>0</v>
      </c>
    </row>
    <row r="68" spans="1:13" ht="30" x14ac:dyDescent="0.25">
      <c r="A68" s="259"/>
      <c r="B68" s="259"/>
      <c r="C68" s="11" t="s">
        <v>15</v>
      </c>
      <c r="D68" s="67">
        <v>0</v>
      </c>
      <c r="E68" s="67">
        <v>0</v>
      </c>
      <c r="F68" s="67">
        <v>0</v>
      </c>
      <c r="G68" s="67">
        <v>0</v>
      </c>
      <c r="H68" s="68">
        <v>0</v>
      </c>
      <c r="I68" s="68">
        <v>0</v>
      </c>
      <c r="J68" s="68">
        <v>0</v>
      </c>
      <c r="K68" s="67">
        <v>0</v>
      </c>
      <c r="L68" s="67">
        <v>0</v>
      </c>
      <c r="M68" s="67">
        <v>0</v>
      </c>
    </row>
    <row r="69" spans="1:13" ht="45" x14ac:dyDescent="0.25">
      <c r="A69" s="259"/>
      <c r="B69" s="259"/>
      <c r="C69" s="11" t="s">
        <v>16</v>
      </c>
      <c r="D69" s="67">
        <v>2333.41</v>
      </c>
      <c r="E69" s="67">
        <v>1801.1</v>
      </c>
      <c r="F69" s="67">
        <v>1886.8</v>
      </c>
      <c r="G69" s="67">
        <v>1763.7</v>
      </c>
      <c r="H69" s="67">
        <v>1816.6</v>
      </c>
      <c r="I69" s="67">
        <v>1871.1</v>
      </c>
      <c r="J69" s="67">
        <v>1927.2</v>
      </c>
      <c r="K69" s="67">
        <v>1985.3</v>
      </c>
      <c r="L69" s="67">
        <v>2044.6</v>
      </c>
      <c r="M69" s="67">
        <v>2105.9</v>
      </c>
    </row>
    <row r="70" spans="1:13" ht="29.25" customHeight="1" x14ac:dyDescent="0.25">
      <c r="A70" s="259"/>
      <c r="B70" s="259"/>
      <c r="C70" s="11" t="s">
        <v>17</v>
      </c>
      <c r="D70" s="28">
        <v>0</v>
      </c>
      <c r="E70" s="28">
        <v>0</v>
      </c>
      <c r="F70" s="28">
        <v>0</v>
      </c>
      <c r="G70" s="28">
        <v>0</v>
      </c>
      <c r="H70" s="29">
        <v>0</v>
      </c>
      <c r="I70" s="29">
        <v>0</v>
      </c>
      <c r="J70" s="29">
        <v>0</v>
      </c>
      <c r="K70" s="28">
        <v>0</v>
      </c>
      <c r="L70" s="28">
        <v>0</v>
      </c>
      <c r="M70" s="28">
        <v>0</v>
      </c>
    </row>
    <row r="71" spans="1:13" ht="29.25" customHeight="1" x14ac:dyDescent="0.25">
      <c r="A71" s="260"/>
      <c r="B71" s="260"/>
      <c r="C71" s="11" t="s">
        <v>17</v>
      </c>
      <c r="D71" s="33">
        <v>0</v>
      </c>
      <c r="E71" s="33">
        <v>0</v>
      </c>
      <c r="F71" s="33">
        <v>0</v>
      </c>
      <c r="G71" s="33">
        <v>0</v>
      </c>
      <c r="H71" s="34">
        <v>0</v>
      </c>
      <c r="I71" s="34">
        <v>0</v>
      </c>
      <c r="J71" s="34">
        <v>0</v>
      </c>
      <c r="K71" s="33">
        <v>0</v>
      </c>
      <c r="L71" s="28">
        <v>0</v>
      </c>
      <c r="M71" s="28">
        <v>0</v>
      </c>
    </row>
    <row r="72" spans="1:13" ht="30" x14ac:dyDescent="0.25">
      <c r="A72" s="258" t="s">
        <v>81</v>
      </c>
      <c r="B72" s="258" t="s">
        <v>82</v>
      </c>
      <c r="C72" s="11" t="s">
        <v>23</v>
      </c>
      <c r="D72" s="28">
        <v>0</v>
      </c>
      <c r="E72" s="28">
        <f>E73+E74+E75+E76</f>
        <v>10</v>
      </c>
      <c r="F72" s="28">
        <v>0</v>
      </c>
      <c r="G72" s="28">
        <v>0</v>
      </c>
      <c r="H72" s="29">
        <v>0</v>
      </c>
      <c r="I72" s="29">
        <v>0</v>
      </c>
      <c r="J72" s="29">
        <v>0</v>
      </c>
      <c r="K72" s="28">
        <v>0</v>
      </c>
      <c r="L72" s="28">
        <v>0</v>
      </c>
      <c r="M72" s="28">
        <v>0</v>
      </c>
    </row>
    <row r="73" spans="1:13" ht="30" x14ac:dyDescent="0.25">
      <c r="A73" s="259"/>
      <c r="B73" s="259"/>
      <c r="C73" s="11" t="s">
        <v>24</v>
      </c>
      <c r="D73" s="28">
        <v>0</v>
      </c>
      <c r="E73" s="28">
        <v>0</v>
      </c>
      <c r="F73" s="28">
        <v>0</v>
      </c>
      <c r="G73" s="28">
        <v>0</v>
      </c>
      <c r="H73" s="29">
        <v>0</v>
      </c>
      <c r="I73" s="29">
        <v>0</v>
      </c>
      <c r="J73" s="29">
        <v>0</v>
      </c>
      <c r="K73" s="28">
        <v>0</v>
      </c>
      <c r="L73" s="28">
        <v>0</v>
      </c>
      <c r="M73" s="28">
        <v>0</v>
      </c>
    </row>
    <row r="74" spans="1:13" ht="30" x14ac:dyDescent="0.25">
      <c r="A74" s="259"/>
      <c r="B74" s="259"/>
      <c r="C74" s="11" t="s">
        <v>15</v>
      </c>
      <c r="D74" s="28">
        <v>0</v>
      </c>
      <c r="E74" s="28">
        <v>0</v>
      </c>
      <c r="F74" s="28">
        <v>0</v>
      </c>
      <c r="G74" s="28">
        <v>0</v>
      </c>
      <c r="H74" s="29">
        <v>0</v>
      </c>
      <c r="I74" s="29">
        <v>0</v>
      </c>
      <c r="J74" s="29">
        <v>0</v>
      </c>
      <c r="K74" s="28">
        <v>0</v>
      </c>
      <c r="L74" s="28">
        <v>0</v>
      </c>
      <c r="M74" s="28">
        <v>0</v>
      </c>
    </row>
    <row r="75" spans="1:13" ht="45" x14ac:dyDescent="0.25">
      <c r="A75" s="259"/>
      <c r="B75" s="259"/>
      <c r="C75" s="11" t="s">
        <v>16</v>
      </c>
      <c r="D75" s="28">
        <v>0</v>
      </c>
      <c r="E75" s="28">
        <v>10</v>
      </c>
      <c r="F75" s="28">
        <v>0</v>
      </c>
      <c r="G75" s="28">
        <v>0</v>
      </c>
      <c r="H75" s="29">
        <v>0</v>
      </c>
      <c r="I75" s="29">
        <v>0</v>
      </c>
      <c r="J75" s="29">
        <v>0</v>
      </c>
      <c r="K75" s="28">
        <v>0</v>
      </c>
      <c r="L75" s="28">
        <v>0</v>
      </c>
      <c r="M75" s="28">
        <v>0</v>
      </c>
    </row>
    <row r="76" spans="1:13" ht="29.25" customHeight="1" x14ac:dyDescent="0.25">
      <c r="A76" s="259"/>
      <c r="B76" s="259"/>
      <c r="C76" s="11" t="s">
        <v>17</v>
      </c>
      <c r="D76" s="28">
        <v>0</v>
      </c>
      <c r="E76" s="28">
        <v>0</v>
      </c>
      <c r="F76" s="28">
        <v>0</v>
      </c>
      <c r="G76" s="28">
        <v>0</v>
      </c>
      <c r="H76" s="29">
        <v>0</v>
      </c>
      <c r="I76" s="29">
        <v>0</v>
      </c>
      <c r="J76" s="29">
        <v>0</v>
      </c>
      <c r="K76" s="28">
        <v>0</v>
      </c>
      <c r="L76" s="28">
        <v>0</v>
      </c>
      <c r="M76" s="28">
        <v>0</v>
      </c>
    </row>
    <row r="77" spans="1:13" ht="30" x14ac:dyDescent="0.25">
      <c r="A77" s="274" t="s">
        <v>83</v>
      </c>
      <c r="B77" s="273" t="s">
        <v>84</v>
      </c>
      <c r="C77" s="11" t="s">
        <v>23</v>
      </c>
      <c r="D77" s="67">
        <f>D80+D78+D79</f>
        <v>88594.05</v>
      </c>
      <c r="E77" s="67">
        <f>E83+E93+E98+E103+E108+E113+E118+E88</f>
        <v>105448.2</v>
      </c>
      <c r="F77" s="67">
        <f>F80+F78+F79</f>
        <v>37755.5</v>
      </c>
      <c r="G77" s="67">
        <f t="shared" ref="G77:M77" si="11">G80</f>
        <v>33269.599999999999</v>
      </c>
      <c r="H77" s="67">
        <f t="shared" si="11"/>
        <v>34267.699999999997</v>
      </c>
      <c r="I77" s="67">
        <f t="shared" si="11"/>
        <v>35295.699999999997</v>
      </c>
      <c r="J77" s="67">
        <f t="shared" si="11"/>
        <v>36354.6</v>
      </c>
      <c r="K77" s="67">
        <f t="shared" si="11"/>
        <v>37445.300000000003</v>
      </c>
      <c r="L77" s="67">
        <f t="shared" si="11"/>
        <v>38568.6</v>
      </c>
      <c r="M77" s="67">
        <f t="shared" si="11"/>
        <v>38725.699999999997</v>
      </c>
    </row>
    <row r="78" spans="1:13" ht="30" x14ac:dyDescent="0.25">
      <c r="A78" s="275"/>
      <c r="B78" s="273"/>
      <c r="C78" s="11" t="s">
        <v>24</v>
      </c>
      <c r="D78" s="67">
        <f>D84+D89+D94+D99+D104+D109+D114+D119</f>
        <v>1749.97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</row>
    <row r="79" spans="1:13" ht="30" x14ac:dyDescent="0.25">
      <c r="A79" s="275"/>
      <c r="B79" s="273"/>
      <c r="C79" s="11" t="s">
        <v>15</v>
      </c>
      <c r="D79" s="67">
        <f>D85+D95+D90+D100+D105+D110+D115+D120</f>
        <v>40851.86</v>
      </c>
      <c r="E79" s="28">
        <f>E105</f>
        <v>41741.599999999999</v>
      </c>
      <c r="F79" s="28">
        <v>0</v>
      </c>
      <c r="G79" s="28">
        <v>0</v>
      </c>
      <c r="H79" s="29">
        <v>0</v>
      </c>
      <c r="I79" s="29">
        <v>0</v>
      </c>
      <c r="J79" s="29">
        <v>0</v>
      </c>
      <c r="K79" s="28">
        <v>0</v>
      </c>
      <c r="L79" s="28">
        <v>0</v>
      </c>
      <c r="M79" s="28">
        <v>0</v>
      </c>
    </row>
    <row r="80" spans="1:13" ht="45" x14ac:dyDescent="0.25">
      <c r="A80" s="275"/>
      <c r="B80" s="273"/>
      <c r="C80" s="11" t="s">
        <v>16</v>
      </c>
      <c r="D80" s="67">
        <f>D116+D111+D106+D91+D86</f>
        <v>45992.22</v>
      </c>
      <c r="E80" s="28">
        <f t="shared" ref="E80:M80" si="12">E86+E91+E96+E101+E106+E111+E116+E121</f>
        <v>63706.6</v>
      </c>
      <c r="F80" s="28">
        <f t="shared" si="12"/>
        <v>37755.5</v>
      </c>
      <c r="G80" s="28">
        <f t="shared" si="12"/>
        <v>33269.599999999999</v>
      </c>
      <c r="H80" s="28">
        <f t="shared" si="12"/>
        <v>34267.699999999997</v>
      </c>
      <c r="I80" s="28">
        <f t="shared" si="12"/>
        <v>35295.699999999997</v>
      </c>
      <c r="J80" s="28">
        <f t="shared" si="12"/>
        <v>36354.6</v>
      </c>
      <c r="K80" s="28">
        <f t="shared" si="12"/>
        <v>37445.300000000003</v>
      </c>
      <c r="L80" s="28">
        <f t="shared" si="12"/>
        <v>38568.6</v>
      </c>
      <c r="M80" s="28">
        <f t="shared" si="12"/>
        <v>38725.699999999997</v>
      </c>
    </row>
    <row r="81" spans="1:13" ht="32.25" customHeight="1" x14ac:dyDescent="0.25">
      <c r="A81" s="276"/>
      <c r="B81" s="273"/>
      <c r="C81" s="11" t="s">
        <v>17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</row>
    <row r="82" spans="1:13" ht="15.75" customHeight="1" x14ac:dyDescent="0.25">
      <c r="A82" s="25" t="s">
        <v>25</v>
      </c>
      <c r="B82" s="24"/>
      <c r="C82" s="11"/>
      <c r="D82" s="11"/>
      <c r="E82" s="11"/>
      <c r="F82" s="11"/>
      <c r="G82" s="11"/>
      <c r="H82" s="11"/>
      <c r="I82" s="11"/>
      <c r="J82" s="6"/>
      <c r="K82" s="6"/>
      <c r="L82" s="16"/>
      <c r="M82" s="16"/>
    </row>
    <row r="83" spans="1:13" ht="30" x14ac:dyDescent="0.25">
      <c r="A83" s="258" t="s">
        <v>85</v>
      </c>
      <c r="B83" s="273" t="s">
        <v>349</v>
      </c>
      <c r="C83" s="11" t="s">
        <v>23</v>
      </c>
      <c r="D83" s="67">
        <f>D86+D85</f>
        <v>30094.02</v>
      </c>
      <c r="E83" s="67">
        <f>E86</f>
        <v>55165.1</v>
      </c>
      <c r="F83" s="67">
        <f>F86</f>
        <v>25523.4</v>
      </c>
      <c r="G83" s="67">
        <f t="shared" ref="G83:M83" si="13">G86</f>
        <v>28142.799999999999</v>
      </c>
      <c r="H83" s="67">
        <f t="shared" si="13"/>
        <v>28987.1</v>
      </c>
      <c r="I83" s="67">
        <f t="shared" si="13"/>
        <v>29856.7</v>
      </c>
      <c r="J83" s="67">
        <f t="shared" si="13"/>
        <v>30752.400000000001</v>
      </c>
      <c r="K83" s="67">
        <f t="shared" si="13"/>
        <v>31675</v>
      </c>
      <c r="L83" s="67">
        <f t="shared" si="13"/>
        <v>32625.200000000001</v>
      </c>
      <c r="M83" s="67">
        <f t="shared" si="13"/>
        <v>33604</v>
      </c>
    </row>
    <row r="84" spans="1:13" ht="30" x14ac:dyDescent="0.25">
      <c r="A84" s="259"/>
      <c r="B84" s="273"/>
      <c r="C84" s="11" t="s">
        <v>24</v>
      </c>
      <c r="D84" s="67">
        <v>0</v>
      </c>
      <c r="E84" s="67">
        <v>0</v>
      </c>
      <c r="F84" s="67">
        <v>0</v>
      </c>
      <c r="G84" s="67">
        <v>0</v>
      </c>
      <c r="H84" s="68">
        <v>0</v>
      </c>
      <c r="I84" s="68">
        <v>0</v>
      </c>
      <c r="J84" s="68">
        <v>0</v>
      </c>
      <c r="K84" s="67">
        <v>0</v>
      </c>
      <c r="L84" s="67">
        <v>0</v>
      </c>
      <c r="M84" s="67">
        <v>0</v>
      </c>
    </row>
    <row r="85" spans="1:13" ht="30" x14ac:dyDescent="0.25">
      <c r="A85" s="259"/>
      <c r="B85" s="273"/>
      <c r="C85" s="11" t="s">
        <v>15</v>
      </c>
      <c r="D85" s="67">
        <v>534</v>
      </c>
      <c r="E85" s="67">
        <v>0</v>
      </c>
      <c r="F85" s="67">
        <v>0</v>
      </c>
      <c r="G85" s="67">
        <v>0</v>
      </c>
      <c r="H85" s="68">
        <v>0</v>
      </c>
      <c r="I85" s="68">
        <v>0</v>
      </c>
      <c r="J85" s="68">
        <v>0</v>
      </c>
      <c r="K85" s="67">
        <v>0</v>
      </c>
      <c r="L85" s="67">
        <v>0</v>
      </c>
      <c r="M85" s="67">
        <v>0</v>
      </c>
    </row>
    <row r="86" spans="1:13" ht="45" x14ac:dyDescent="0.25">
      <c r="A86" s="259"/>
      <c r="B86" s="273"/>
      <c r="C86" s="11" t="s">
        <v>16</v>
      </c>
      <c r="D86" s="67">
        <v>29560.02</v>
      </c>
      <c r="E86" s="67">
        <v>55165.1</v>
      </c>
      <c r="F86" s="67">
        <v>25523.4</v>
      </c>
      <c r="G86" s="67">
        <v>28142.799999999999</v>
      </c>
      <c r="H86" s="67">
        <v>28987.1</v>
      </c>
      <c r="I86" s="67">
        <v>29856.7</v>
      </c>
      <c r="J86" s="67">
        <v>30752.400000000001</v>
      </c>
      <c r="K86" s="67">
        <v>31675</v>
      </c>
      <c r="L86" s="70">
        <v>32625.200000000001</v>
      </c>
      <c r="M86" s="70">
        <v>33604</v>
      </c>
    </row>
    <row r="87" spans="1:13" ht="32.25" customHeight="1" x14ac:dyDescent="0.25">
      <c r="A87" s="260"/>
      <c r="B87" s="273"/>
      <c r="C87" s="11" t="s">
        <v>17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8">
        <v>0</v>
      </c>
      <c r="L87" s="16"/>
      <c r="M87" s="16"/>
    </row>
    <row r="88" spans="1:13" ht="30" x14ac:dyDescent="0.25">
      <c r="A88" s="258" t="s">
        <v>86</v>
      </c>
      <c r="B88" s="273" t="s">
        <v>87</v>
      </c>
      <c r="C88" s="11" t="s">
        <v>23</v>
      </c>
      <c r="D88" s="28">
        <f>D91+D90+D89</f>
        <v>2525.31</v>
      </c>
      <c r="E88" s="28">
        <f t="shared" ref="E88:M88" si="14">E91</f>
        <v>1245.7</v>
      </c>
      <c r="F88" s="28">
        <f t="shared" si="14"/>
        <v>0</v>
      </c>
      <c r="G88" s="28">
        <f t="shared" si="14"/>
        <v>0</v>
      </c>
      <c r="H88" s="28">
        <f t="shared" si="14"/>
        <v>0</v>
      </c>
      <c r="I88" s="28">
        <f t="shared" si="14"/>
        <v>0</v>
      </c>
      <c r="J88" s="28">
        <f t="shared" si="14"/>
        <v>0</v>
      </c>
      <c r="K88" s="28">
        <f t="shared" si="14"/>
        <v>0</v>
      </c>
      <c r="L88" s="28">
        <f t="shared" si="14"/>
        <v>0</v>
      </c>
      <c r="M88" s="28">
        <f t="shared" si="14"/>
        <v>0</v>
      </c>
    </row>
    <row r="89" spans="1:13" ht="30" x14ac:dyDescent="0.25">
      <c r="A89" s="259"/>
      <c r="B89" s="273"/>
      <c r="C89" s="11" t="s">
        <v>24</v>
      </c>
      <c r="D89" s="28">
        <v>50</v>
      </c>
      <c r="E89" s="28">
        <v>0</v>
      </c>
      <c r="F89" s="28">
        <v>0</v>
      </c>
      <c r="G89" s="28">
        <v>0</v>
      </c>
      <c r="H89" s="29">
        <v>0</v>
      </c>
      <c r="I89" s="29">
        <v>0</v>
      </c>
      <c r="J89" s="29">
        <v>0</v>
      </c>
      <c r="K89" s="28">
        <v>0</v>
      </c>
      <c r="L89" s="28">
        <v>0</v>
      </c>
      <c r="M89" s="28">
        <v>0</v>
      </c>
    </row>
    <row r="90" spans="1:13" ht="30" x14ac:dyDescent="0.25">
      <c r="A90" s="259"/>
      <c r="B90" s="273"/>
      <c r="C90" s="11" t="s">
        <v>15</v>
      </c>
      <c r="D90" s="28">
        <v>8.83</v>
      </c>
      <c r="E90" s="28">
        <v>0</v>
      </c>
      <c r="F90" s="28">
        <v>0</v>
      </c>
      <c r="G90" s="28">
        <v>0</v>
      </c>
      <c r="H90" s="29">
        <v>0</v>
      </c>
      <c r="I90" s="29">
        <v>0</v>
      </c>
      <c r="J90" s="29">
        <v>0</v>
      </c>
      <c r="K90" s="28">
        <v>0</v>
      </c>
      <c r="L90" s="28">
        <v>0</v>
      </c>
      <c r="M90" s="28">
        <v>0</v>
      </c>
    </row>
    <row r="91" spans="1:13" ht="45" x14ac:dyDescent="0.25">
      <c r="A91" s="259"/>
      <c r="B91" s="273"/>
      <c r="C91" s="11" t="s">
        <v>16</v>
      </c>
      <c r="D91" s="28">
        <v>2466.48</v>
      </c>
      <c r="E91" s="28">
        <v>1245.7</v>
      </c>
      <c r="F91" s="27">
        <v>0</v>
      </c>
      <c r="G91" s="27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</row>
    <row r="92" spans="1:13" ht="28.5" customHeight="1" x14ac:dyDescent="0.25">
      <c r="A92" s="260"/>
      <c r="B92" s="273"/>
      <c r="C92" s="11" t="s">
        <v>17</v>
      </c>
      <c r="D92" s="28">
        <v>0</v>
      </c>
      <c r="E92" s="28">
        <v>0</v>
      </c>
      <c r="F92" s="28">
        <v>0</v>
      </c>
      <c r="G92" s="28">
        <v>0</v>
      </c>
      <c r="H92" s="29">
        <v>0</v>
      </c>
      <c r="I92" s="29">
        <v>0</v>
      </c>
      <c r="J92" s="29">
        <v>0</v>
      </c>
      <c r="K92" s="28">
        <v>0</v>
      </c>
      <c r="L92" s="28">
        <v>0</v>
      </c>
      <c r="M92" s="28">
        <v>0</v>
      </c>
    </row>
    <row r="93" spans="1:13" ht="30" x14ac:dyDescent="0.25">
      <c r="A93" s="258" t="s">
        <v>88</v>
      </c>
      <c r="B93" s="273" t="s">
        <v>89</v>
      </c>
      <c r="C93" s="11" t="s">
        <v>23</v>
      </c>
      <c r="D93" s="28">
        <v>0</v>
      </c>
      <c r="E93" s="28">
        <v>0</v>
      </c>
      <c r="F93" s="28">
        <v>0</v>
      </c>
      <c r="G93" s="28">
        <v>0</v>
      </c>
      <c r="H93" s="29">
        <v>0</v>
      </c>
      <c r="I93" s="29">
        <v>0</v>
      </c>
      <c r="J93" s="29">
        <v>0</v>
      </c>
      <c r="K93" s="28">
        <v>0</v>
      </c>
      <c r="L93" s="28">
        <v>0</v>
      </c>
      <c r="M93" s="28">
        <v>0</v>
      </c>
    </row>
    <row r="94" spans="1:13" ht="30" x14ac:dyDescent="0.25">
      <c r="A94" s="259"/>
      <c r="B94" s="273"/>
      <c r="C94" s="11" t="s">
        <v>24</v>
      </c>
      <c r="D94" s="28">
        <v>0</v>
      </c>
      <c r="E94" s="28">
        <v>0</v>
      </c>
      <c r="F94" s="28">
        <v>0</v>
      </c>
      <c r="G94" s="28">
        <v>0</v>
      </c>
      <c r="H94" s="29">
        <v>0</v>
      </c>
      <c r="I94" s="29">
        <v>0</v>
      </c>
      <c r="J94" s="29">
        <v>0</v>
      </c>
      <c r="K94" s="28">
        <v>0</v>
      </c>
      <c r="L94" s="28">
        <v>0</v>
      </c>
      <c r="M94" s="28">
        <v>0</v>
      </c>
    </row>
    <row r="95" spans="1:13" ht="30" x14ac:dyDescent="0.25">
      <c r="A95" s="259"/>
      <c r="B95" s="273"/>
      <c r="C95" s="11" t="s">
        <v>15</v>
      </c>
      <c r="D95" s="28">
        <v>0</v>
      </c>
      <c r="E95" s="28">
        <v>0</v>
      </c>
      <c r="F95" s="28">
        <v>0</v>
      </c>
      <c r="G95" s="28">
        <v>0</v>
      </c>
      <c r="H95" s="29">
        <v>0</v>
      </c>
      <c r="I95" s="29">
        <v>0</v>
      </c>
      <c r="J95" s="29">
        <v>0</v>
      </c>
      <c r="K95" s="28">
        <v>0</v>
      </c>
      <c r="L95" s="28">
        <v>0</v>
      </c>
      <c r="M95" s="28">
        <v>0</v>
      </c>
    </row>
    <row r="96" spans="1:13" ht="45" x14ac:dyDescent="0.25">
      <c r="A96" s="259"/>
      <c r="B96" s="273"/>
      <c r="C96" s="11" t="s">
        <v>16</v>
      </c>
      <c r="D96" s="28">
        <v>0</v>
      </c>
      <c r="E96" s="28">
        <v>0</v>
      </c>
      <c r="F96" s="28">
        <v>0</v>
      </c>
      <c r="G96" s="28">
        <v>0</v>
      </c>
      <c r="H96" s="29">
        <v>0</v>
      </c>
      <c r="I96" s="29">
        <v>0</v>
      </c>
      <c r="J96" s="29">
        <v>0</v>
      </c>
      <c r="K96" s="28">
        <v>0</v>
      </c>
      <c r="L96" s="28">
        <v>0</v>
      </c>
      <c r="M96" s="28">
        <v>0</v>
      </c>
    </row>
    <row r="97" spans="1:13" ht="33" customHeight="1" x14ac:dyDescent="0.25">
      <c r="A97" s="260"/>
      <c r="B97" s="273"/>
      <c r="C97" s="11" t="s">
        <v>17</v>
      </c>
      <c r="D97" s="28">
        <v>0</v>
      </c>
      <c r="E97" s="28">
        <v>0</v>
      </c>
      <c r="F97" s="28">
        <v>0</v>
      </c>
      <c r="G97" s="28">
        <v>0</v>
      </c>
      <c r="H97" s="29">
        <v>0</v>
      </c>
      <c r="I97" s="29">
        <v>0</v>
      </c>
      <c r="J97" s="29">
        <v>0</v>
      </c>
      <c r="K97" s="28">
        <v>0</v>
      </c>
      <c r="L97" s="28">
        <v>0</v>
      </c>
      <c r="M97" s="28">
        <v>0</v>
      </c>
    </row>
    <row r="98" spans="1:13" ht="39" customHeight="1" x14ac:dyDescent="0.25">
      <c r="A98" s="258" t="s">
        <v>90</v>
      </c>
      <c r="B98" s="273" t="s">
        <v>91</v>
      </c>
      <c r="C98" s="11" t="s">
        <v>23</v>
      </c>
      <c r="D98" s="28">
        <v>0</v>
      </c>
      <c r="E98" s="28">
        <v>0</v>
      </c>
      <c r="F98" s="28">
        <v>0</v>
      </c>
      <c r="G98" s="28">
        <v>0</v>
      </c>
      <c r="H98" s="29">
        <v>0</v>
      </c>
      <c r="I98" s="29">
        <v>0</v>
      </c>
      <c r="J98" s="29">
        <v>0</v>
      </c>
      <c r="K98" s="28">
        <v>0</v>
      </c>
      <c r="L98" s="28">
        <v>0</v>
      </c>
      <c r="M98" s="28">
        <v>0</v>
      </c>
    </row>
    <row r="99" spans="1:13" ht="38.25" customHeight="1" x14ac:dyDescent="0.25">
      <c r="A99" s="259"/>
      <c r="B99" s="273"/>
      <c r="C99" s="11" t="s">
        <v>24</v>
      </c>
      <c r="D99" s="28">
        <v>0</v>
      </c>
      <c r="E99" s="28">
        <v>0</v>
      </c>
      <c r="F99" s="28">
        <v>0</v>
      </c>
      <c r="G99" s="28">
        <v>0</v>
      </c>
      <c r="H99" s="29">
        <v>0</v>
      </c>
      <c r="I99" s="29">
        <v>0</v>
      </c>
      <c r="J99" s="29">
        <v>0</v>
      </c>
      <c r="K99" s="28">
        <v>0</v>
      </c>
      <c r="L99" s="28">
        <v>0</v>
      </c>
      <c r="M99" s="28">
        <v>0</v>
      </c>
    </row>
    <row r="100" spans="1:13" ht="30" x14ac:dyDescent="0.25">
      <c r="A100" s="259"/>
      <c r="B100" s="273"/>
      <c r="C100" s="11" t="s">
        <v>15</v>
      </c>
      <c r="D100" s="28">
        <v>0</v>
      </c>
      <c r="E100" s="28">
        <v>0</v>
      </c>
      <c r="F100" s="28">
        <v>0</v>
      </c>
      <c r="G100" s="28">
        <v>0</v>
      </c>
      <c r="H100" s="29">
        <v>0</v>
      </c>
      <c r="I100" s="29">
        <v>0</v>
      </c>
      <c r="J100" s="29">
        <v>0</v>
      </c>
      <c r="K100" s="28">
        <v>0</v>
      </c>
      <c r="L100" s="28">
        <v>0</v>
      </c>
      <c r="M100" s="28">
        <v>0</v>
      </c>
    </row>
    <row r="101" spans="1:13" ht="45" x14ac:dyDescent="0.25">
      <c r="A101" s="259"/>
      <c r="B101" s="273"/>
      <c r="C101" s="11" t="s">
        <v>16</v>
      </c>
      <c r="D101" s="28">
        <v>0</v>
      </c>
      <c r="E101" s="28">
        <v>0</v>
      </c>
      <c r="F101" s="28">
        <v>0</v>
      </c>
      <c r="G101" s="28">
        <v>0</v>
      </c>
      <c r="H101" s="29">
        <v>0</v>
      </c>
      <c r="I101" s="29">
        <v>0</v>
      </c>
      <c r="J101" s="29">
        <v>0</v>
      </c>
      <c r="K101" s="28">
        <v>0</v>
      </c>
      <c r="L101" s="28">
        <v>0</v>
      </c>
      <c r="M101" s="28">
        <v>0</v>
      </c>
    </row>
    <row r="102" spans="1:13" ht="30" customHeight="1" x14ac:dyDescent="0.25">
      <c r="A102" s="260"/>
      <c r="B102" s="273"/>
      <c r="C102" s="11" t="s">
        <v>17</v>
      </c>
      <c r="D102" s="28">
        <v>0</v>
      </c>
      <c r="E102" s="28">
        <v>0</v>
      </c>
      <c r="F102" s="28">
        <v>0</v>
      </c>
      <c r="G102" s="28">
        <v>0</v>
      </c>
      <c r="H102" s="29">
        <v>0</v>
      </c>
      <c r="I102" s="29">
        <v>0</v>
      </c>
      <c r="J102" s="29">
        <v>0</v>
      </c>
      <c r="K102" s="28">
        <v>0</v>
      </c>
      <c r="L102" s="28">
        <v>0</v>
      </c>
      <c r="M102" s="28">
        <v>0</v>
      </c>
    </row>
    <row r="103" spans="1:13" ht="30" x14ac:dyDescent="0.25">
      <c r="A103" s="258" t="s">
        <v>92</v>
      </c>
      <c r="B103" s="273" t="s">
        <v>93</v>
      </c>
      <c r="C103" s="11" t="s">
        <v>23</v>
      </c>
      <c r="D103" s="67">
        <f>D106+D105+D104</f>
        <v>42850.58</v>
      </c>
      <c r="E103" s="67">
        <f>E106+E104+E105</f>
        <v>42077.4</v>
      </c>
      <c r="F103" s="28">
        <v>0</v>
      </c>
      <c r="G103" s="28">
        <v>0</v>
      </c>
      <c r="H103" s="29">
        <v>0</v>
      </c>
      <c r="I103" s="29">
        <v>0</v>
      </c>
      <c r="J103" s="29">
        <v>0</v>
      </c>
      <c r="K103" s="28">
        <v>0</v>
      </c>
      <c r="L103" s="28">
        <v>0</v>
      </c>
      <c r="M103" s="28">
        <v>0</v>
      </c>
    </row>
    <row r="104" spans="1:13" ht="30" x14ac:dyDescent="0.25">
      <c r="A104" s="259"/>
      <c r="B104" s="273"/>
      <c r="C104" s="11" t="s">
        <v>24</v>
      </c>
      <c r="D104" s="67">
        <v>1699.97</v>
      </c>
      <c r="E104" s="28">
        <v>0</v>
      </c>
      <c r="F104" s="28">
        <v>0</v>
      </c>
      <c r="G104" s="28">
        <v>0</v>
      </c>
      <c r="H104" s="29">
        <v>0</v>
      </c>
      <c r="I104" s="29">
        <v>0</v>
      </c>
      <c r="J104" s="29">
        <v>0</v>
      </c>
      <c r="K104" s="28">
        <v>0</v>
      </c>
      <c r="L104" s="28">
        <v>0</v>
      </c>
      <c r="M104" s="28">
        <v>0</v>
      </c>
    </row>
    <row r="105" spans="1:13" ht="30" x14ac:dyDescent="0.25">
      <c r="A105" s="259"/>
      <c r="B105" s="273"/>
      <c r="C105" s="11" t="s">
        <v>15</v>
      </c>
      <c r="D105" s="67">
        <v>40309.03</v>
      </c>
      <c r="E105" s="28">
        <v>41741.599999999999</v>
      </c>
      <c r="F105" s="28">
        <v>0</v>
      </c>
      <c r="G105" s="28">
        <v>0</v>
      </c>
      <c r="H105" s="29">
        <v>0</v>
      </c>
      <c r="I105" s="29">
        <v>0</v>
      </c>
      <c r="J105" s="29">
        <v>0</v>
      </c>
      <c r="K105" s="28">
        <v>0</v>
      </c>
      <c r="L105" s="28">
        <v>0</v>
      </c>
      <c r="M105" s="28">
        <v>0</v>
      </c>
    </row>
    <row r="106" spans="1:13" ht="45" x14ac:dyDescent="0.25">
      <c r="A106" s="259"/>
      <c r="B106" s="273"/>
      <c r="C106" s="11" t="s">
        <v>16</v>
      </c>
      <c r="D106" s="67">
        <v>841.58</v>
      </c>
      <c r="E106" s="28">
        <v>335.8</v>
      </c>
      <c r="F106" s="28">
        <v>0</v>
      </c>
      <c r="G106" s="28">
        <v>0</v>
      </c>
      <c r="H106" s="29">
        <v>0</v>
      </c>
      <c r="I106" s="29">
        <v>0</v>
      </c>
      <c r="J106" s="29">
        <v>0</v>
      </c>
      <c r="K106" s="28">
        <v>0</v>
      </c>
      <c r="L106" s="28">
        <v>0</v>
      </c>
      <c r="M106" s="28">
        <v>0</v>
      </c>
    </row>
    <row r="107" spans="1:13" ht="30" customHeight="1" x14ac:dyDescent="0.25">
      <c r="A107" s="260"/>
      <c r="B107" s="273"/>
      <c r="C107" s="11" t="s">
        <v>17</v>
      </c>
      <c r="D107" s="28">
        <v>0</v>
      </c>
      <c r="E107" s="28">
        <v>0</v>
      </c>
      <c r="F107" s="28">
        <v>0</v>
      </c>
      <c r="G107" s="28">
        <v>0</v>
      </c>
      <c r="H107" s="29">
        <v>0</v>
      </c>
      <c r="I107" s="29">
        <v>0</v>
      </c>
      <c r="J107" s="29">
        <v>0</v>
      </c>
      <c r="K107" s="28">
        <v>0</v>
      </c>
      <c r="L107" s="28">
        <v>0</v>
      </c>
      <c r="M107" s="28">
        <v>0</v>
      </c>
    </row>
    <row r="108" spans="1:13" ht="30" x14ac:dyDescent="0.25">
      <c r="A108" s="258" t="s">
        <v>94</v>
      </c>
      <c r="B108" s="273" t="s">
        <v>95</v>
      </c>
      <c r="C108" s="11" t="s">
        <v>23</v>
      </c>
      <c r="D108" s="28">
        <f>D111</f>
        <v>13124.14</v>
      </c>
      <c r="E108" s="28">
        <f t="shared" ref="E108:M108" si="15">E111</f>
        <v>6960</v>
      </c>
      <c r="F108" s="28">
        <f t="shared" si="15"/>
        <v>12232.1</v>
      </c>
      <c r="G108" s="28">
        <f t="shared" si="15"/>
        <v>5126.8</v>
      </c>
      <c r="H108" s="28">
        <f t="shared" si="15"/>
        <v>5280.6</v>
      </c>
      <c r="I108" s="28">
        <f t="shared" si="15"/>
        <v>5439</v>
      </c>
      <c r="J108" s="28">
        <f t="shared" si="15"/>
        <v>5602.2</v>
      </c>
      <c r="K108" s="28">
        <f t="shared" si="15"/>
        <v>5770.3</v>
      </c>
      <c r="L108" s="28">
        <f t="shared" si="15"/>
        <v>5943.4</v>
      </c>
      <c r="M108" s="28">
        <f t="shared" si="15"/>
        <v>5121.7</v>
      </c>
    </row>
    <row r="109" spans="1:13" ht="30" x14ac:dyDescent="0.25">
      <c r="A109" s="259"/>
      <c r="B109" s="273"/>
      <c r="C109" s="11" t="s">
        <v>24</v>
      </c>
      <c r="D109" s="28">
        <v>0</v>
      </c>
      <c r="E109" s="28">
        <v>0</v>
      </c>
      <c r="F109" s="28">
        <v>0</v>
      </c>
      <c r="G109" s="28">
        <v>0</v>
      </c>
      <c r="H109" s="29">
        <v>0</v>
      </c>
      <c r="I109" s="29">
        <v>0</v>
      </c>
      <c r="J109" s="29">
        <v>0</v>
      </c>
      <c r="K109" s="28">
        <v>0</v>
      </c>
      <c r="L109" s="28">
        <v>0</v>
      </c>
      <c r="M109" s="28">
        <v>0</v>
      </c>
    </row>
    <row r="110" spans="1:13" ht="30" x14ac:dyDescent="0.25">
      <c r="A110" s="259"/>
      <c r="B110" s="273"/>
      <c r="C110" s="11" t="s">
        <v>15</v>
      </c>
      <c r="D110" s="28">
        <v>0</v>
      </c>
      <c r="E110" s="28">
        <v>0</v>
      </c>
      <c r="F110" s="28">
        <v>0</v>
      </c>
      <c r="G110" s="28">
        <v>0</v>
      </c>
      <c r="H110" s="29">
        <v>0</v>
      </c>
      <c r="I110" s="29">
        <v>0</v>
      </c>
      <c r="J110" s="29">
        <v>0</v>
      </c>
      <c r="K110" s="28">
        <v>0</v>
      </c>
      <c r="L110" s="28">
        <v>0</v>
      </c>
      <c r="M110" s="28">
        <v>0</v>
      </c>
    </row>
    <row r="111" spans="1:13" ht="45" x14ac:dyDescent="0.25">
      <c r="A111" s="259"/>
      <c r="B111" s="273"/>
      <c r="C111" s="11" t="s">
        <v>16</v>
      </c>
      <c r="D111" s="28">
        <v>13124.14</v>
      </c>
      <c r="E111" s="28">
        <v>6960</v>
      </c>
      <c r="F111" s="28">
        <v>12232.1</v>
      </c>
      <c r="G111" s="28">
        <v>5126.8</v>
      </c>
      <c r="H111" s="29">
        <v>5280.6</v>
      </c>
      <c r="I111" s="29">
        <v>5439</v>
      </c>
      <c r="J111" s="29">
        <v>5602.2</v>
      </c>
      <c r="K111" s="28">
        <v>5770.3</v>
      </c>
      <c r="L111" s="69">
        <v>5943.4</v>
      </c>
      <c r="M111" s="69">
        <v>5121.7</v>
      </c>
    </row>
    <row r="112" spans="1:13" ht="33" customHeight="1" x14ac:dyDescent="0.25">
      <c r="A112" s="260"/>
      <c r="B112" s="273"/>
      <c r="C112" s="11" t="s">
        <v>17</v>
      </c>
      <c r="D112" s="28">
        <v>0</v>
      </c>
      <c r="E112" s="28">
        <v>0</v>
      </c>
      <c r="F112" s="28">
        <v>0</v>
      </c>
      <c r="G112" s="28">
        <v>0</v>
      </c>
      <c r="H112" s="29">
        <v>0</v>
      </c>
      <c r="I112" s="29">
        <v>0</v>
      </c>
      <c r="J112" s="29">
        <v>0</v>
      </c>
      <c r="K112" s="28">
        <v>0</v>
      </c>
      <c r="L112" s="16"/>
      <c r="M112" s="16"/>
    </row>
    <row r="113" spans="1:13" ht="30" x14ac:dyDescent="0.25">
      <c r="A113" s="258" t="s">
        <v>96</v>
      </c>
      <c r="B113" s="273" t="s">
        <v>97</v>
      </c>
      <c r="C113" s="11" t="s">
        <v>23</v>
      </c>
      <c r="D113" s="67">
        <f>D116</f>
        <v>0</v>
      </c>
      <c r="E113" s="28">
        <v>0</v>
      </c>
      <c r="F113" s="28">
        <v>0</v>
      </c>
      <c r="G113" s="28">
        <v>0</v>
      </c>
      <c r="H113" s="29">
        <v>0</v>
      </c>
      <c r="I113" s="29">
        <v>0</v>
      </c>
      <c r="J113" s="29">
        <v>0</v>
      </c>
      <c r="K113" s="28">
        <v>0</v>
      </c>
      <c r="L113" s="28">
        <v>0</v>
      </c>
      <c r="M113" s="28">
        <v>0</v>
      </c>
    </row>
    <row r="114" spans="1:13" ht="30" x14ac:dyDescent="0.25">
      <c r="A114" s="259"/>
      <c r="B114" s="273"/>
      <c r="C114" s="11" t="s">
        <v>24</v>
      </c>
      <c r="D114" s="67">
        <v>0</v>
      </c>
      <c r="E114" s="28">
        <v>0</v>
      </c>
      <c r="F114" s="28">
        <v>0</v>
      </c>
      <c r="G114" s="28">
        <v>0</v>
      </c>
      <c r="H114" s="29">
        <v>0</v>
      </c>
      <c r="I114" s="29">
        <v>0</v>
      </c>
      <c r="J114" s="29">
        <v>0</v>
      </c>
      <c r="K114" s="28">
        <v>0</v>
      </c>
      <c r="L114" s="28">
        <v>0</v>
      </c>
      <c r="M114" s="28">
        <v>0</v>
      </c>
    </row>
    <row r="115" spans="1:13" ht="30" x14ac:dyDescent="0.25">
      <c r="A115" s="259"/>
      <c r="B115" s="273"/>
      <c r="C115" s="11" t="s">
        <v>15</v>
      </c>
      <c r="D115" s="67">
        <v>0</v>
      </c>
      <c r="E115" s="28">
        <v>0</v>
      </c>
      <c r="F115" s="28">
        <v>0</v>
      </c>
      <c r="G115" s="28">
        <v>0</v>
      </c>
      <c r="H115" s="29">
        <v>0</v>
      </c>
      <c r="I115" s="29">
        <v>0</v>
      </c>
      <c r="J115" s="29">
        <v>0</v>
      </c>
      <c r="K115" s="28">
        <v>0</v>
      </c>
      <c r="L115" s="28">
        <v>0</v>
      </c>
      <c r="M115" s="28">
        <v>0</v>
      </c>
    </row>
    <row r="116" spans="1:13" ht="45" x14ac:dyDescent="0.25">
      <c r="A116" s="259"/>
      <c r="B116" s="273"/>
      <c r="C116" s="11" t="s">
        <v>16</v>
      </c>
      <c r="D116" s="67">
        <v>0</v>
      </c>
      <c r="E116" s="28">
        <v>0</v>
      </c>
      <c r="F116" s="28">
        <v>0</v>
      </c>
      <c r="G116" s="28">
        <v>0</v>
      </c>
      <c r="H116" s="29">
        <v>0</v>
      </c>
      <c r="I116" s="29">
        <v>0</v>
      </c>
      <c r="J116" s="29">
        <v>0</v>
      </c>
      <c r="K116" s="28">
        <v>0</v>
      </c>
      <c r="L116" s="28">
        <v>0</v>
      </c>
      <c r="M116" s="28">
        <v>0</v>
      </c>
    </row>
    <row r="117" spans="1:13" ht="33" customHeight="1" x14ac:dyDescent="0.25">
      <c r="A117" s="260"/>
      <c r="B117" s="273"/>
      <c r="C117" s="11" t="s">
        <v>17</v>
      </c>
      <c r="D117" s="28">
        <v>0</v>
      </c>
      <c r="E117" s="28">
        <v>0</v>
      </c>
      <c r="F117" s="28">
        <v>0</v>
      </c>
      <c r="G117" s="28">
        <v>0</v>
      </c>
      <c r="H117" s="29">
        <v>0</v>
      </c>
      <c r="I117" s="29">
        <v>0</v>
      </c>
      <c r="J117" s="29">
        <v>0</v>
      </c>
      <c r="K117" s="28">
        <v>0</v>
      </c>
      <c r="L117" s="28">
        <v>0</v>
      </c>
      <c r="M117" s="28">
        <v>0</v>
      </c>
    </row>
    <row r="118" spans="1:13" ht="30" x14ac:dyDescent="0.25">
      <c r="A118" s="258" t="s">
        <v>98</v>
      </c>
      <c r="B118" s="273" t="s">
        <v>272</v>
      </c>
      <c r="C118" s="11" t="s">
        <v>23</v>
      </c>
      <c r="D118" s="28">
        <v>0</v>
      </c>
      <c r="E118" s="28">
        <v>0</v>
      </c>
      <c r="F118" s="28">
        <v>0</v>
      </c>
      <c r="G118" s="28">
        <v>0</v>
      </c>
      <c r="H118" s="29">
        <v>0</v>
      </c>
      <c r="I118" s="29">
        <v>0</v>
      </c>
      <c r="J118" s="29">
        <v>0</v>
      </c>
      <c r="K118" s="28">
        <v>0</v>
      </c>
      <c r="L118" s="28">
        <v>0</v>
      </c>
      <c r="M118" s="28">
        <v>0</v>
      </c>
    </row>
    <row r="119" spans="1:13" ht="30" x14ac:dyDescent="0.25">
      <c r="A119" s="259"/>
      <c r="B119" s="273"/>
      <c r="C119" s="11" t="s">
        <v>24</v>
      </c>
      <c r="D119" s="28">
        <v>0</v>
      </c>
      <c r="E119" s="28">
        <v>0</v>
      </c>
      <c r="F119" s="28">
        <v>0</v>
      </c>
      <c r="G119" s="28">
        <v>0</v>
      </c>
      <c r="H119" s="29">
        <v>0</v>
      </c>
      <c r="I119" s="29">
        <v>0</v>
      </c>
      <c r="J119" s="29">
        <v>0</v>
      </c>
      <c r="K119" s="28">
        <v>0</v>
      </c>
      <c r="L119" s="28">
        <v>0</v>
      </c>
      <c r="M119" s="28">
        <v>0</v>
      </c>
    </row>
    <row r="120" spans="1:13" ht="30" x14ac:dyDescent="0.25">
      <c r="A120" s="259"/>
      <c r="B120" s="273"/>
      <c r="C120" s="11" t="s">
        <v>15</v>
      </c>
      <c r="D120" s="28">
        <v>0</v>
      </c>
      <c r="E120" s="28">
        <v>0</v>
      </c>
      <c r="F120" s="28">
        <v>0</v>
      </c>
      <c r="G120" s="28">
        <v>0</v>
      </c>
      <c r="H120" s="29">
        <v>0</v>
      </c>
      <c r="I120" s="29">
        <v>0</v>
      </c>
      <c r="J120" s="29">
        <v>0</v>
      </c>
      <c r="K120" s="28">
        <v>0</v>
      </c>
      <c r="L120" s="28">
        <v>0</v>
      </c>
      <c r="M120" s="28">
        <v>0</v>
      </c>
    </row>
    <row r="121" spans="1:13" ht="45" x14ac:dyDescent="0.25">
      <c r="A121" s="259"/>
      <c r="B121" s="273"/>
      <c r="C121" s="11" t="s">
        <v>16</v>
      </c>
      <c r="D121" s="28">
        <v>0</v>
      </c>
      <c r="E121" s="28">
        <v>0</v>
      </c>
      <c r="F121" s="28">
        <v>0</v>
      </c>
      <c r="G121" s="28">
        <v>0</v>
      </c>
      <c r="H121" s="29">
        <v>0</v>
      </c>
      <c r="I121" s="29">
        <v>0</v>
      </c>
      <c r="J121" s="29">
        <v>0</v>
      </c>
      <c r="K121" s="28">
        <v>0</v>
      </c>
      <c r="L121" s="28">
        <v>0</v>
      </c>
      <c r="M121" s="28">
        <v>0</v>
      </c>
    </row>
    <row r="122" spans="1:13" ht="33.75" customHeight="1" x14ac:dyDescent="0.25">
      <c r="A122" s="260"/>
      <c r="B122" s="273"/>
      <c r="C122" s="11" t="s">
        <v>17</v>
      </c>
      <c r="D122" s="28">
        <v>0</v>
      </c>
      <c r="E122" s="28">
        <v>0</v>
      </c>
      <c r="F122" s="28">
        <v>0</v>
      </c>
      <c r="G122" s="28">
        <v>0</v>
      </c>
      <c r="H122" s="29">
        <v>0</v>
      </c>
      <c r="I122" s="29">
        <v>0</v>
      </c>
      <c r="J122" s="29">
        <v>0</v>
      </c>
      <c r="K122" s="28">
        <v>0</v>
      </c>
      <c r="L122" s="28">
        <v>0</v>
      </c>
      <c r="M122" s="28">
        <v>0</v>
      </c>
    </row>
    <row r="123" spans="1:13" ht="30" x14ac:dyDescent="0.25">
      <c r="A123" s="274" t="s">
        <v>100</v>
      </c>
      <c r="B123" s="273" t="s">
        <v>101</v>
      </c>
      <c r="C123" s="11" t="s">
        <v>23</v>
      </c>
      <c r="D123" s="67">
        <f>D126</f>
        <v>13278.08</v>
      </c>
      <c r="E123" s="67">
        <f t="shared" ref="E123:M123" si="16">E126</f>
        <v>30736.400000000001</v>
      </c>
      <c r="F123" s="67">
        <f t="shared" si="16"/>
        <v>9190.8000000000011</v>
      </c>
      <c r="G123" s="67">
        <f t="shared" si="16"/>
        <v>9146.2000000000007</v>
      </c>
      <c r="H123" s="67">
        <f t="shared" si="16"/>
        <v>9376.1</v>
      </c>
      <c r="I123" s="67">
        <f t="shared" si="16"/>
        <v>9612.7999999999993</v>
      </c>
      <c r="J123" s="67">
        <f t="shared" si="16"/>
        <v>9856.7000000000007</v>
      </c>
      <c r="K123" s="67">
        <f t="shared" si="16"/>
        <v>10107.9</v>
      </c>
      <c r="L123" s="67">
        <f t="shared" si="16"/>
        <v>10366.700000000001</v>
      </c>
      <c r="M123" s="67">
        <f t="shared" si="16"/>
        <v>10633.2</v>
      </c>
    </row>
    <row r="124" spans="1:13" ht="30" x14ac:dyDescent="0.25">
      <c r="A124" s="275"/>
      <c r="B124" s="273"/>
      <c r="C124" s="11" t="s">
        <v>24</v>
      </c>
      <c r="D124" s="28">
        <f>D130+D135</f>
        <v>0</v>
      </c>
      <c r="E124" s="28">
        <v>0</v>
      </c>
      <c r="F124" s="28">
        <v>0</v>
      </c>
      <c r="G124" s="28">
        <v>0</v>
      </c>
      <c r="H124" s="29">
        <v>0</v>
      </c>
      <c r="I124" s="29">
        <v>0</v>
      </c>
      <c r="J124" s="29">
        <v>0</v>
      </c>
      <c r="K124" s="28">
        <v>0</v>
      </c>
      <c r="L124" s="28">
        <v>0</v>
      </c>
      <c r="M124" s="28">
        <v>0</v>
      </c>
    </row>
    <row r="125" spans="1:13" ht="30" x14ac:dyDescent="0.25">
      <c r="A125" s="275"/>
      <c r="B125" s="273"/>
      <c r="C125" s="11" t="s">
        <v>15</v>
      </c>
      <c r="D125" s="28">
        <f t="shared" ref="D125:D127" si="17">D131+D136</f>
        <v>0</v>
      </c>
      <c r="E125" s="28">
        <v>0</v>
      </c>
      <c r="F125" s="28">
        <v>0</v>
      </c>
      <c r="G125" s="28">
        <v>0</v>
      </c>
      <c r="H125" s="29">
        <v>0</v>
      </c>
      <c r="I125" s="29">
        <v>0</v>
      </c>
      <c r="J125" s="29">
        <v>0</v>
      </c>
      <c r="K125" s="28">
        <v>0</v>
      </c>
      <c r="L125" s="28">
        <v>0</v>
      </c>
      <c r="M125" s="28">
        <v>0</v>
      </c>
    </row>
    <row r="126" spans="1:13" ht="45" x14ac:dyDescent="0.25">
      <c r="A126" s="275"/>
      <c r="B126" s="273"/>
      <c r="C126" s="11" t="s">
        <v>16</v>
      </c>
      <c r="D126" s="28">
        <f t="shared" si="17"/>
        <v>13278.08</v>
      </c>
      <c r="E126" s="27">
        <f t="shared" ref="E126:M126" si="18">E132+E137</f>
        <v>30736.400000000001</v>
      </c>
      <c r="F126" s="27">
        <f t="shared" si="18"/>
        <v>9190.8000000000011</v>
      </c>
      <c r="G126" s="27">
        <f t="shared" si="18"/>
        <v>9146.2000000000007</v>
      </c>
      <c r="H126" s="27">
        <f t="shared" si="18"/>
        <v>9376.1</v>
      </c>
      <c r="I126" s="27">
        <f t="shared" si="18"/>
        <v>9612.7999999999993</v>
      </c>
      <c r="J126" s="27">
        <f t="shared" si="18"/>
        <v>9856.7000000000007</v>
      </c>
      <c r="K126" s="27">
        <f t="shared" si="18"/>
        <v>10107.9</v>
      </c>
      <c r="L126" s="27">
        <f t="shared" si="18"/>
        <v>10366.700000000001</v>
      </c>
      <c r="M126" s="27">
        <f t="shared" si="18"/>
        <v>10633.2</v>
      </c>
    </row>
    <row r="127" spans="1:13" ht="30.75" customHeight="1" x14ac:dyDescent="0.25">
      <c r="A127" s="276"/>
      <c r="B127" s="273"/>
      <c r="C127" s="11" t="s">
        <v>17</v>
      </c>
      <c r="D127" s="28">
        <f t="shared" si="17"/>
        <v>0</v>
      </c>
      <c r="E127" s="28">
        <v>0</v>
      </c>
      <c r="F127" s="28">
        <v>0</v>
      </c>
      <c r="G127" s="28">
        <v>0</v>
      </c>
      <c r="H127" s="29">
        <v>0</v>
      </c>
      <c r="I127" s="29">
        <v>0</v>
      </c>
      <c r="J127" s="29">
        <v>0</v>
      </c>
      <c r="K127" s="28">
        <v>0</v>
      </c>
      <c r="L127" s="28">
        <v>0</v>
      </c>
      <c r="M127" s="28">
        <v>0</v>
      </c>
    </row>
    <row r="128" spans="1:13" ht="18.75" customHeight="1" x14ac:dyDescent="0.25">
      <c r="A128" s="25" t="s">
        <v>25</v>
      </c>
      <c r="B128" s="24"/>
      <c r="C128" s="11"/>
      <c r="D128" s="26"/>
      <c r="E128" s="26"/>
      <c r="F128" s="26"/>
      <c r="G128" s="26"/>
      <c r="H128" s="26"/>
      <c r="I128" s="26"/>
      <c r="J128" s="23"/>
      <c r="K128" s="23"/>
      <c r="L128" s="16"/>
      <c r="M128" s="16"/>
    </row>
    <row r="129" spans="1:13" ht="30" x14ac:dyDescent="0.25">
      <c r="A129" s="258" t="s">
        <v>102</v>
      </c>
      <c r="B129" s="273" t="s">
        <v>103</v>
      </c>
      <c r="C129" s="11" t="s">
        <v>23</v>
      </c>
      <c r="D129" s="27">
        <f>D132</f>
        <v>1687.7</v>
      </c>
      <c r="E129" s="27">
        <f t="shared" ref="E129:M129" si="19">E132</f>
        <v>1783.9</v>
      </c>
      <c r="F129" s="27">
        <f t="shared" si="19"/>
        <v>1687.7</v>
      </c>
      <c r="G129" s="27">
        <f t="shared" si="19"/>
        <v>1483.5</v>
      </c>
      <c r="H129" s="27">
        <f t="shared" si="19"/>
        <v>1483.5</v>
      </c>
      <c r="I129" s="27">
        <f t="shared" si="19"/>
        <v>1483.5</v>
      </c>
      <c r="J129" s="27">
        <f t="shared" si="19"/>
        <v>1483.5</v>
      </c>
      <c r="K129" s="27">
        <f t="shared" si="19"/>
        <v>1483.5</v>
      </c>
      <c r="L129" s="27">
        <f t="shared" si="19"/>
        <v>1483.5</v>
      </c>
      <c r="M129" s="27">
        <f t="shared" si="19"/>
        <v>1483.5</v>
      </c>
    </row>
    <row r="130" spans="1:13" ht="30" x14ac:dyDescent="0.25">
      <c r="A130" s="259"/>
      <c r="B130" s="273"/>
      <c r="C130" s="11" t="s">
        <v>24</v>
      </c>
      <c r="D130" s="28">
        <v>0</v>
      </c>
      <c r="E130" s="28">
        <v>0</v>
      </c>
      <c r="F130" s="28">
        <v>0</v>
      </c>
      <c r="G130" s="28">
        <v>0</v>
      </c>
      <c r="H130" s="29">
        <v>0</v>
      </c>
      <c r="I130" s="29">
        <v>0</v>
      </c>
      <c r="J130" s="29">
        <v>0</v>
      </c>
      <c r="K130" s="28">
        <v>0</v>
      </c>
      <c r="L130" s="28">
        <v>0</v>
      </c>
      <c r="M130" s="28">
        <v>0</v>
      </c>
    </row>
    <row r="131" spans="1:13" ht="30" x14ac:dyDescent="0.25">
      <c r="A131" s="259"/>
      <c r="B131" s="273"/>
      <c r="C131" s="11" t="s">
        <v>15</v>
      </c>
      <c r="D131" s="28">
        <v>0</v>
      </c>
      <c r="E131" s="28">
        <v>0</v>
      </c>
      <c r="F131" s="28">
        <v>0</v>
      </c>
      <c r="G131" s="28">
        <v>0</v>
      </c>
      <c r="H131" s="29">
        <v>0</v>
      </c>
      <c r="I131" s="29">
        <v>0</v>
      </c>
      <c r="J131" s="29">
        <v>0</v>
      </c>
      <c r="K131" s="28">
        <v>0</v>
      </c>
      <c r="L131" s="28">
        <v>0</v>
      </c>
      <c r="M131" s="28">
        <v>0</v>
      </c>
    </row>
    <row r="132" spans="1:13" ht="45" x14ac:dyDescent="0.25">
      <c r="A132" s="259"/>
      <c r="B132" s="273"/>
      <c r="C132" s="11" t="s">
        <v>16</v>
      </c>
      <c r="D132" s="27">
        <v>1687.7</v>
      </c>
      <c r="E132" s="27">
        <v>1783.9</v>
      </c>
      <c r="F132" s="27">
        <v>1687.7</v>
      </c>
      <c r="G132" s="27">
        <v>1483.5</v>
      </c>
      <c r="H132" s="27">
        <v>1483.5</v>
      </c>
      <c r="I132" s="27">
        <v>1483.5</v>
      </c>
      <c r="J132" s="27">
        <v>1483.5</v>
      </c>
      <c r="K132" s="27">
        <v>1483.5</v>
      </c>
      <c r="L132" s="27">
        <v>1483.5</v>
      </c>
      <c r="M132" s="27">
        <v>1483.5</v>
      </c>
    </row>
    <row r="133" spans="1:13" ht="33" customHeight="1" x14ac:dyDescent="0.25">
      <c r="A133" s="260"/>
      <c r="B133" s="273"/>
      <c r="C133" s="11" t="s">
        <v>17</v>
      </c>
      <c r="D133" s="28">
        <v>0</v>
      </c>
      <c r="E133" s="28">
        <v>0</v>
      </c>
      <c r="F133" s="28">
        <v>0</v>
      </c>
      <c r="G133" s="28">
        <v>0</v>
      </c>
      <c r="H133" s="29">
        <v>0</v>
      </c>
      <c r="I133" s="29">
        <v>0</v>
      </c>
      <c r="J133" s="29">
        <v>0</v>
      </c>
      <c r="K133" s="28">
        <v>0</v>
      </c>
      <c r="L133" s="28">
        <v>0</v>
      </c>
      <c r="M133" s="28">
        <v>0</v>
      </c>
    </row>
    <row r="134" spans="1:13" ht="30" x14ac:dyDescent="0.25">
      <c r="A134" s="258" t="s">
        <v>104</v>
      </c>
      <c r="B134" s="273" t="s">
        <v>105</v>
      </c>
      <c r="C134" s="11" t="s">
        <v>23</v>
      </c>
      <c r="D134" s="28">
        <f>D137</f>
        <v>11590.38</v>
      </c>
      <c r="E134" s="28">
        <f t="shared" ref="E134:M134" si="20">E137</f>
        <v>28952.5</v>
      </c>
      <c r="F134" s="28">
        <f t="shared" si="20"/>
        <v>7503.1</v>
      </c>
      <c r="G134" s="28">
        <f t="shared" si="20"/>
        <v>7662.7</v>
      </c>
      <c r="H134" s="28">
        <f t="shared" si="20"/>
        <v>7892.6</v>
      </c>
      <c r="I134" s="28">
        <f t="shared" si="20"/>
        <v>8129.3</v>
      </c>
      <c r="J134" s="28">
        <f t="shared" si="20"/>
        <v>8373.2000000000007</v>
      </c>
      <c r="K134" s="28">
        <f t="shared" si="20"/>
        <v>8624.4</v>
      </c>
      <c r="L134" s="28">
        <f t="shared" si="20"/>
        <v>8883.2000000000007</v>
      </c>
      <c r="M134" s="28">
        <f t="shared" si="20"/>
        <v>9149.7000000000007</v>
      </c>
    </row>
    <row r="135" spans="1:13" ht="30" x14ac:dyDescent="0.25">
      <c r="A135" s="259"/>
      <c r="B135" s="273"/>
      <c r="C135" s="11" t="s">
        <v>24</v>
      </c>
      <c r="D135" s="28">
        <v>0</v>
      </c>
      <c r="E135" s="28">
        <v>0</v>
      </c>
      <c r="F135" s="28">
        <v>0</v>
      </c>
      <c r="G135" s="28">
        <v>0</v>
      </c>
      <c r="H135" s="29">
        <v>0</v>
      </c>
      <c r="I135" s="29">
        <v>0</v>
      </c>
      <c r="J135" s="29">
        <v>0</v>
      </c>
      <c r="K135" s="28">
        <v>0</v>
      </c>
      <c r="L135" s="28">
        <v>0</v>
      </c>
      <c r="M135" s="28">
        <v>0</v>
      </c>
    </row>
    <row r="136" spans="1:13" ht="30" x14ac:dyDescent="0.25">
      <c r="A136" s="259"/>
      <c r="B136" s="273"/>
      <c r="C136" s="11" t="s">
        <v>15</v>
      </c>
      <c r="D136" s="28">
        <v>0</v>
      </c>
      <c r="E136" s="28">
        <v>0</v>
      </c>
      <c r="F136" s="28">
        <v>0</v>
      </c>
      <c r="G136" s="28">
        <v>0</v>
      </c>
      <c r="H136" s="29">
        <v>0</v>
      </c>
      <c r="I136" s="29">
        <v>0</v>
      </c>
      <c r="J136" s="29">
        <v>0</v>
      </c>
      <c r="K136" s="28">
        <v>0</v>
      </c>
      <c r="L136" s="28">
        <v>0</v>
      </c>
      <c r="M136" s="28">
        <v>0</v>
      </c>
    </row>
    <row r="137" spans="1:13" ht="45" x14ac:dyDescent="0.25">
      <c r="A137" s="259"/>
      <c r="B137" s="273"/>
      <c r="C137" s="11" t="s">
        <v>16</v>
      </c>
      <c r="D137" s="28">
        <v>11590.38</v>
      </c>
      <c r="E137" s="28">
        <v>28952.5</v>
      </c>
      <c r="F137" s="27">
        <v>7503.1</v>
      </c>
      <c r="G137" s="27">
        <v>7662.7</v>
      </c>
      <c r="H137" s="28">
        <v>7892.6</v>
      </c>
      <c r="I137" s="27">
        <v>8129.3</v>
      </c>
      <c r="J137" s="28">
        <v>8373.2000000000007</v>
      </c>
      <c r="K137" s="28">
        <v>8624.4</v>
      </c>
      <c r="L137" s="69">
        <v>8883.2000000000007</v>
      </c>
      <c r="M137" s="69">
        <v>9149.7000000000007</v>
      </c>
    </row>
    <row r="138" spans="1:13" ht="64.5" customHeight="1" x14ac:dyDescent="0.25">
      <c r="A138" s="260"/>
      <c r="B138" s="273"/>
      <c r="C138" s="11" t="s">
        <v>17</v>
      </c>
      <c r="D138" s="28">
        <v>0</v>
      </c>
      <c r="E138" s="28">
        <v>0</v>
      </c>
      <c r="F138" s="28">
        <v>0</v>
      </c>
      <c r="G138" s="28">
        <v>0</v>
      </c>
      <c r="H138" s="29">
        <v>0</v>
      </c>
      <c r="I138" s="29">
        <v>0</v>
      </c>
      <c r="J138" s="29">
        <v>0</v>
      </c>
      <c r="K138" s="28">
        <v>0</v>
      </c>
      <c r="L138" s="28">
        <v>0</v>
      </c>
      <c r="M138" s="28">
        <v>0</v>
      </c>
    </row>
    <row r="139" spans="1:13" x14ac:dyDescent="0.25">
      <c r="A139" s="14"/>
      <c r="B139" s="15"/>
      <c r="C139" s="13"/>
      <c r="D139" s="26"/>
      <c r="E139" s="26"/>
      <c r="F139" s="26"/>
      <c r="G139" s="26"/>
      <c r="H139" s="26"/>
      <c r="I139" s="26"/>
      <c r="J139" s="23"/>
      <c r="K139" s="23"/>
      <c r="L139" s="16"/>
      <c r="M139" s="16"/>
    </row>
    <row r="141" spans="1:13" x14ac:dyDescent="0.25">
      <c r="A141" s="272" t="s">
        <v>338</v>
      </c>
      <c r="B141" s="272"/>
      <c r="C141" s="272"/>
      <c r="D141" s="272"/>
      <c r="I141" s="5" t="s">
        <v>106</v>
      </c>
    </row>
    <row r="142" spans="1:13" ht="66" customHeight="1" x14ac:dyDescent="0.25">
      <c r="A142" s="272"/>
      <c r="B142" s="272"/>
      <c r="C142" s="272"/>
      <c r="D142" s="272"/>
    </row>
  </sheetData>
  <mergeCells count="61">
    <mergeCell ref="A141:D141"/>
    <mergeCell ref="A123:A127"/>
    <mergeCell ref="B123:B127"/>
    <mergeCell ref="A129:A133"/>
    <mergeCell ref="B129:B133"/>
    <mergeCell ref="A134:A138"/>
    <mergeCell ref="B134:B138"/>
    <mergeCell ref="A108:A112"/>
    <mergeCell ref="B108:B112"/>
    <mergeCell ref="A113:A117"/>
    <mergeCell ref="B113:B117"/>
    <mergeCell ref="A118:A122"/>
    <mergeCell ref="B118:B122"/>
    <mergeCell ref="A93:A97"/>
    <mergeCell ref="B93:B97"/>
    <mergeCell ref="A98:A102"/>
    <mergeCell ref="B98:B102"/>
    <mergeCell ref="A103:A107"/>
    <mergeCell ref="B103:B107"/>
    <mergeCell ref="A77:A81"/>
    <mergeCell ref="B77:B81"/>
    <mergeCell ref="A83:A87"/>
    <mergeCell ref="B83:B87"/>
    <mergeCell ref="A88:A92"/>
    <mergeCell ref="B88:B92"/>
    <mergeCell ref="A61:A65"/>
    <mergeCell ref="B61:B65"/>
    <mergeCell ref="A66:A71"/>
    <mergeCell ref="B66:B71"/>
    <mergeCell ref="A72:A76"/>
    <mergeCell ref="B72:B76"/>
    <mergeCell ref="A30:A34"/>
    <mergeCell ref="B30:B34"/>
    <mergeCell ref="A35:A39"/>
    <mergeCell ref="B35:B39"/>
    <mergeCell ref="A56:A60"/>
    <mergeCell ref="B56:B60"/>
    <mergeCell ref="A7:A8"/>
    <mergeCell ref="B7:B8"/>
    <mergeCell ref="C7:C8"/>
    <mergeCell ref="D7:M7"/>
    <mergeCell ref="A15:A19"/>
    <mergeCell ref="B15:B19"/>
    <mergeCell ref="A10:A14"/>
    <mergeCell ref="B10:B14"/>
    <mergeCell ref="A142:D142"/>
    <mergeCell ref="H1:M1"/>
    <mergeCell ref="A20:A24"/>
    <mergeCell ref="A25:A29"/>
    <mergeCell ref="A46:A50"/>
    <mergeCell ref="A51:A55"/>
    <mergeCell ref="A3:K3"/>
    <mergeCell ref="A4:K4"/>
    <mergeCell ref="A5:K5"/>
    <mergeCell ref="A6:K6"/>
    <mergeCell ref="B51:B55"/>
    <mergeCell ref="B46:B50"/>
    <mergeCell ref="A40:A44"/>
    <mergeCell ref="B40:B44"/>
    <mergeCell ref="B25:B29"/>
    <mergeCell ref="B20:B24"/>
  </mergeCells>
  <pageMargins left="0.19685039370078741" right="0.19685039370078741" top="0.27559055118110237" bottom="0.35433070866141736" header="0.19685039370078741" footer="0.19685039370078741"/>
  <pageSetup paperSize="9" scale="84" orientation="landscape" r:id="rId1"/>
  <rowBreaks count="6" manualBreakCount="6">
    <brk id="19" max="12" man="1"/>
    <brk id="34" max="12" man="1"/>
    <brk id="50" max="12" man="1"/>
    <brk id="65" max="12" man="1"/>
    <brk id="102" max="12" man="1"/>
    <brk id="12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5"/>
  <sheetViews>
    <sheetView view="pageBreakPreview" zoomScale="80" zoomScaleSheetLayoutView="80" workbookViewId="0">
      <selection activeCell="I10" sqref="I10"/>
    </sheetView>
  </sheetViews>
  <sheetFormatPr defaultColWidth="9.140625" defaultRowHeight="15.75" x14ac:dyDescent="0.25"/>
  <cols>
    <col min="1" max="1" width="23.42578125" style="5" customWidth="1"/>
    <col min="2" max="2" width="29" style="5" customWidth="1"/>
    <col min="3" max="3" width="32.85546875" style="121" customWidth="1"/>
    <col min="4" max="4" width="31.5703125" style="5" customWidth="1"/>
    <col min="5" max="5" width="11.7109375" style="5" customWidth="1"/>
    <col min="6" max="10" width="12.85546875" style="5" customWidth="1"/>
    <col min="11" max="16384" width="9.140625" style="5"/>
  </cols>
  <sheetData>
    <row r="1" spans="1:10" ht="49.5" customHeight="1" x14ac:dyDescent="0.25">
      <c r="A1" s="35"/>
      <c r="B1" s="35"/>
      <c r="C1" s="119"/>
      <c r="D1" s="35"/>
      <c r="E1" s="272" t="s">
        <v>343</v>
      </c>
      <c r="F1" s="272"/>
      <c r="G1" s="272"/>
      <c r="H1" s="272"/>
      <c r="I1" s="272"/>
      <c r="J1" s="272"/>
    </row>
    <row r="2" spans="1:10" ht="9" customHeight="1" x14ac:dyDescent="0.25">
      <c r="A2" s="115"/>
      <c r="B2" s="115"/>
      <c r="C2" s="120"/>
      <c r="D2" s="115"/>
      <c r="E2" s="115"/>
      <c r="F2" s="115"/>
      <c r="G2" s="115"/>
      <c r="H2" s="115"/>
      <c r="I2" s="115"/>
      <c r="J2" s="115"/>
    </row>
    <row r="3" spans="1:10" ht="16.5" customHeight="1" x14ac:dyDescent="0.25">
      <c r="A3" s="254" t="s">
        <v>26</v>
      </c>
      <c r="B3" s="254"/>
      <c r="C3" s="254"/>
      <c r="D3" s="254"/>
      <c r="E3" s="254"/>
      <c r="F3" s="254"/>
      <c r="G3" s="254"/>
      <c r="H3" s="254"/>
      <c r="I3" s="254"/>
      <c r="J3" s="254"/>
    </row>
    <row r="4" spans="1:10" x14ac:dyDescent="0.25">
      <c r="A4" s="315" t="s">
        <v>192</v>
      </c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5.75" customHeight="1" x14ac:dyDescent="0.25">
      <c r="A5" s="316" t="s">
        <v>354</v>
      </c>
      <c r="B5" s="317"/>
      <c r="C5" s="317"/>
      <c r="D5" s="317"/>
      <c r="E5" s="317"/>
      <c r="F5" s="317"/>
      <c r="G5" s="317"/>
      <c r="H5" s="317"/>
      <c r="I5" s="317"/>
      <c r="J5" s="318"/>
    </row>
    <row r="6" spans="1:10" s="127" customFormat="1" ht="30" customHeight="1" x14ac:dyDescent="0.25">
      <c r="A6" s="251" t="s">
        <v>11</v>
      </c>
      <c r="B6" s="251" t="s">
        <v>27</v>
      </c>
      <c r="C6" s="319" t="s">
        <v>28</v>
      </c>
      <c r="D6" s="281" t="s">
        <v>33</v>
      </c>
      <c r="E6" s="281" t="s">
        <v>34</v>
      </c>
      <c r="F6" s="320" t="s">
        <v>29</v>
      </c>
      <c r="G6" s="321"/>
      <c r="H6" s="321"/>
      <c r="I6" s="321"/>
      <c r="J6" s="322"/>
    </row>
    <row r="7" spans="1:10" s="127" customFormat="1" ht="188.25" customHeight="1" x14ac:dyDescent="0.25">
      <c r="A7" s="251"/>
      <c r="B7" s="251"/>
      <c r="C7" s="319"/>
      <c r="D7" s="281"/>
      <c r="E7" s="281"/>
      <c r="F7" s="128" t="s">
        <v>12</v>
      </c>
      <c r="G7" s="128" t="s">
        <v>14</v>
      </c>
      <c r="H7" s="128" t="s">
        <v>15</v>
      </c>
      <c r="I7" s="128" t="s">
        <v>30</v>
      </c>
      <c r="J7" s="4" t="s">
        <v>35</v>
      </c>
    </row>
    <row r="8" spans="1:10" s="18" customFormat="1" x14ac:dyDescent="0.25">
      <c r="A8" s="128">
        <v>1</v>
      </c>
      <c r="B8" s="128">
        <v>2</v>
      </c>
      <c r="C8" s="150">
        <v>3</v>
      </c>
      <c r="D8" s="128">
        <v>4</v>
      </c>
      <c r="E8" s="128">
        <v>5</v>
      </c>
      <c r="F8" s="128">
        <v>6</v>
      </c>
      <c r="G8" s="128">
        <v>7</v>
      </c>
      <c r="H8" s="128">
        <v>8</v>
      </c>
      <c r="I8" s="128">
        <v>9</v>
      </c>
      <c r="J8" s="17">
        <v>10</v>
      </c>
    </row>
    <row r="9" spans="1:10" x14ac:dyDescent="0.25">
      <c r="A9" s="283" t="s">
        <v>6</v>
      </c>
      <c r="B9" s="326" t="s">
        <v>56</v>
      </c>
      <c r="C9" s="329" t="s">
        <v>323</v>
      </c>
      <c r="D9" s="129" t="s">
        <v>12</v>
      </c>
      <c r="E9" s="128" t="s">
        <v>31</v>
      </c>
      <c r="F9" s="179">
        <f>G9+H9+I9</f>
        <v>193850.8</v>
      </c>
      <c r="G9" s="179">
        <f>G11</f>
        <v>216</v>
      </c>
      <c r="H9" s="179">
        <f>H10+H11+H12</f>
        <v>41776.699999999997</v>
      </c>
      <c r="I9" s="179">
        <f>I10+I11+I12</f>
        <v>151858.09999999998</v>
      </c>
      <c r="J9" s="174"/>
    </row>
    <row r="10" spans="1:10" x14ac:dyDescent="0.25">
      <c r="A10" s="283"/>
      <c r="B10" s="327"/>
      <c r="C10" s="329"/>
      <c r="D10" s="10" t="s">
        <v>31</v>
      </c>
      <c r="E10" s="45" t="s">
        <v>193</v>
      </c>
      <c r="F10" s="179">
        <f>G10+H10+I10</f>
        <v>30660.9</v>
      </c>
      <c r="G10" s="179">
        <f t="shared" ref="G10" si="0">G16</f>
        <v>0</v>
      </c>
      <c r="H10" s="179">
        <f>H16+H144</f>
        <v>0</v>
      </c>
      <c r="I10" s="179">
        <f>I16</f>
        <v>30660.9</v>
      </c>
      <c r="J10" s="174"/>
    </row>
    <row r="11" spans="1:10" x14ac:dyDescent="0.25">
      <c r="A11" s="283"/>
      <c r="B11" s="327"/>
      <c r="C11" s="329"/>
      <c r="D11" s="10" t="s">
        <v>31</v>
      </c>
      <c r="E11" s="45" t="s">
        <v>198</v>
      </c>
      <c r="F11" s="179">
        <f>G11+H11+I11</f>
        <v>126170.09999999999</v>
      </c>
      <c r="G11" s="179">
        <f t="shared" ref="G11:H11" si="1">G138+G51</f>
        <v>216</v>
      </c>
      <c r="H11" s="179">
        <f t="shared" si="1"/>
        <v>35700.699999999997</v>
      </c>
      <c r="I11" s="179">
        <f>I138+I51</f>
        <v>90253.4</v>
      </c>
      <c r="J11" s="174"/>
    </row>
    <row r="12" spans="1:10" ht="21" customHeight="1" x14ac:dyDescent="0.25">
      <c r="A12" s="283"/>
      <c r="B12" s="328"/>
      <c r="C12" s="329"/>
      <c r="D12" s="12" t="s">
        <v>7</v>
      </c>
      <c r="E12" s="45" t="s">
        <v>215</v>
      </c>
      <c r="F12" s="179">
        <f>G12+H12+I12</f>
        <v>37019.800000000003</v>
      </c>
      <c r="G12" s="179">
        <f t="shared" ref="G12:H12" si="2">G286+G139</f>
        <v>0</v>
      </c>
      <c r="H12" s="179">
        <f t="shared" si="2"/>
        <v>6076</v>
      </c>
      <c r="I12" s="179">
        <f>I286+I139</f>
        <v>30943.800000000003</v>
      </c>
      <c r="J12" s="174"/>
    </row>
    <row r="13" spans="1:10" x14ac:dyDescent="0.25">
      <c r="A13" s="12" t="s">
        <v>300</v>
      </c>
      <c r="B13" s="12"/>
      <c r="C13" s="149"/>
      <c r="D13" s="12"/>
      <c r="E13" s="12"/>
      <c r="F13" s="179"/>
      <c r="G13" s="179"/>
      <c r="H13" s="179"/>
      <c r="I13" s="179"/>
      <c r="J13" s="174"/>
    </row>
    <row r="14" spans="1:10" ht="30" x14ac:dyDescent="0.25">
      <c r="A14" s="257" t="s">
        <v>8</v>
      </c>
      <c r="B14" s="257" t="s">
        <v>67</v>
      </c>
      <c r="C14" s="292" t="s">
        <v>285</v>
      </c>
      <c r="D14" s="25" t="s">
        <v>32</v>
      </c>
      <c r="E14" s="25"/>
      <c r="F14" s="173">
        <f>F19+F44</f>
        <v>30660.9</v>
      </c>
      <c r="G14" s="173"/>
      <c r="H14" s="173">
        <f>H44</f>
        <v>0</v>
      </c>
      <c r="I14" s="173">
        <f>I19+I44</f>
        <v>30660.9</v>
      </c>
      <c r="J14" s="174"/>
    </row>
    <row r="15" spans="1:10" x14ac:dyDescent="0.25">
      <c r="A15" s="257"/>
      <c r="B15" s="257"/>
      <c r="C15" s="292"/>
      <c r="D15" s="314" t="s">
        <v>310</v>
      </c>
      <c r="E15" s="122" t="s">
        <v>12</v>
      </c>
      <c r="F15" s="193">
        <f t="shared" ref="F15:F16" si="3">F20+F45</f>
        <v>30660.9</v>
      </c>
      <c r="G15" s="180"/>
      <c r="H15" s="193">
        <f t="shared" ref="H15:H16" si="4">H45</f>
        <v>0</v>
      </c>
      <c r="I15" s="193">
        <f t="shared" ref="I15:I16" si="5">I20+I45</f>
        <v>30660.9</v>
      </c>
      <c r="J15" s="181"/>
    </row>
    <row r="16" spans="1:10" x14ac:dyDescent="0.25">
      <c r="A16" s="257"/>
      <c r="B16" s="257"/>
      <c r="C16" s="292"/>
      <c r="D16" s="314"/>
      <c r="E16" s="123" t="s">
        <v>193</v>
      </c>
      <c r="F16" s="193">
        <f t="shared" si="3"/>
        <v>30660.9</v>
      </c>
      <c r="G16" s="180"/>
      <c r="H16" s="193">
        <f t="shared" si="4"/>
        <v>0</v>
      </c>
      <c r="I16" s="193">
        <f t="shared" si="5"/>
        <v>30660.9</v>
      </c>
      <c r="J16" s="181"/>
    </row>
    <row r="17" spans="1:10" x14ac:dyDescent="0.25">
      <c r="A17" s="257"/>
      <c r="B17" s="257"/>
      <c r="C17" s="292"/>
      <c r="D17" s="314"/>
      <c r="E17" s="332" t="s">
        <v>7</v>
      </c>
      <c r="F17" s="323"/>
      <c r="G17" s="323"/>
      <c r="H17" s="323"/>
      <c r="I17" s="323"/>
      <c r="J17" s="330"/>
    </row>
    <row r="18" spans="1:10" ht="43.5" customHeight="1" x14ac:dyDescent="0.25">
      <c r="A18" s="257"/>
      <c r="B18" s="257"/>
      <c r="C18" s="292"/>
      <c r="D18" s="314"/>
      <c r="E18" s="333"/>
      <c r="F18" s="325"/>
      <c r="G18" s="325"/>
      <c r="H18" s="325"/>
      <c r="I18" s="325"/>
      <c r="J18" s="331"/>
    </row>
    <row r="19" spans="1:10" ht="30" x14ac:dyDescent="0.25">
      <c r="A19" s="258" t="s">
        <v>40</v>
      </c>
      <c r="B19" s="257" t="s">
        <v>65</v>
      </c>
      <c r="C19" s="314" t="s">
        <v>286</v>
      </c>
      <c r="D19" s="25" t="s">
        <v>32</v>
      </c>
      <c r="E19" s="25"/>
      <c r="F19" s="173">
        <f>F20</f>
        <v>30660.9</v>
      </c>
      <c r="G19" s="173"/>
      <c r="H19" s="173"/>
      <c r="I19" s="173">
        <f>I20</f>
        <v>30660.9</v>
      </c>
      <c r="J19" s="174"/>
    </row>
    <row r="20" spans="1:10" x14ac:dyDescent="0.25">
      <c r="A20" s="259"/>
      <c r="B20" s="257"/>
      <c r="C20" s="314"/>
      <c r="D20" s="257" t="s">
        <v>310</v>
      </c>
      <c r="E20" s="11" t="s">
        <v>12</v>
      </c>
      <c r="F20" s="173">
        <f>F21</f>
        <v>30660.9</v>
      </c>
      <c r="G20" s="173"/>
      <c r="H20" s="173"/>
      <c r="I20" s="173">
        <f>F20</f>
        <v>30660.9</v>
      </c>
      <c r="J20" s="174"/>
    </row>
    <row r="21" spans="1:10" x14ac:dyDescent="0.25">
      <c r="A21" s="259"/>
      <c r="B21" s="257"/>
      <c r="C21" s="314"/>
      <c r="D21" s="257"/>
      <c r="E21" s="43" t="s">
        <v>193</v>
      </c>
      <c r="F21" s="173">
        <f>I21</f>
        <v>30660.9</v>
      </c>
      <c r="G21" s="173"/>
      <c r="H21" s="173"/>
      <c r="I21" s="173">
        <v>30660.9</v>
      </c>
      <c r="J21" s="174"/>
    </row>
    <row r="22" spans="1:10" ht="12.75" customHeight="1" x14ac:dyDescent="0.25">
      <c r="A22" s="259"/>
      <c r="B22" s="257"/>
      <c r="C22" s="314"/>
      <c r="D22" s="257"/>
      <c r="E22" s="286"/>
      <c r="F22" s="288"/>
      <c r="G22" s="288"/>
      <c r="H22" s="288"/>
      <c r="I22" s="288"/>
      <c r="J22" s="284"/>
    </row>
    <row r="23" spans="1:10" ht="54" hidden="1" customHeight="1" x14ac:dyDescent="0.25">
      <c r="A23" s="259"/>
      <c r="B23" s="257"/>
      <c r="C23" s="314"/>
      <c r="D23" s="257"/>
      <c r="E23" s="287"/>
      <c r="F23" s="289"/>
      <c r="G23" s="289"/>
      <c r="H23" s="289"/>
      <c r="I23" s="289"/>
      <c r="J23" s="285"/>
    </row>
    <row r="24" spans="1:10" ht="30" x14ac:dyDescent="0.25">
      <c r="A24" s="258" t="s">
        <v>39</v>
      </c>
      <c r="B24" s="257" t="s">
        <v>169</v>
      </c>
      <c r="C24" s="314" t="s">
        <v>286</v>
      </c>
      <c r="D24" s="25" t="s">
        <v>32</v>
      </c>
      <c r="E24" s="25"/>
      <c r="F24" s="173">
        <v>0</v>
      </c>
      <c r="G24" s="173"/>
      <c r="H24" s="173"/>
      <c r="I24" s="173">
        <v>0</v>
      </c>
      <c r="J24" s="174"/>
    </row>
    <row r="25" spans="1:10" x14ac:dyDescent="0.25">
      <c r="A25" s="259"/>
      <c r="B25" s="257"/>
      <c r="C25" s="314"/>
      <c r="D25" s="257" t="s">
        <v>166</v>
      </c>
      <c r="E25" s="286" t="s">
        <v>7</v>
      </c>
      <c r="F25" s="288"/>
      <c r="G25" s="288"/>
      <c r="H25" s="288"/>
      <c r="I25" s="288"/>
      <c r="J25" s="284"/>
    </row>
    <row r="26" spans="1:10" x14ac:dyDescent="0.25">
      <c r="A26" s="259"/>
      <c r="B26" s="257"/>
      <c r="C26" s="314"/>
      <c r="D26" s="257"/>
      <c r="E26" s="293"/>
      <c r="F26" s="290"/>
      <c r="G26" s="290"/>
      <c r="H26" s="290"/>
      <c r="I26" s="290"/>
      <c r="J26" s="291"/>
    </row>
    <row r="27" spans="1:10" x14ac:dyDescent="0.25">
      <c r="A27" s="259"/>
      <c r="B27" s="257"/>
      <c r="C27" s="314"/>
      <c r="D27" s="257"/>
      <c r="E27" s="293"/>
      <c r="F27" s="290"/>
      <c r="G27" s="290"/>
      <c r="H27" s="290"/>
      <c r="I27" s="290"/>
      <c r="J27" s="291"/>
    </row>
    <row r="28" spans="1:10" ht="61.5" customHeight="1" x14ac:dyDescent="0.25">
      <c r="A28" s="259"/>
      <c r="B28" s="257"/>
      <c r="C28" s="314"/>
      <c r="D28" s="257"/>
      <c r="E28" s="287"/>
      <c r="F28" s="289"/>
      <c r="G28" s="289"/>
      <c r="H28" s="289"/>
      <c r="I28" s="289"/>
      <c r="J28" s="285"/>
    </row>
    <row r="29" spans="1:10" ht="30" x14ac:dyDescent="0.25">
      <c r="A29" s="257" t="s">
        <v>194</v>
      </c>
      <c r="B29" s="257" t="s">
        <v>195</v>
      </c>
      <c r="C29" s="292" t="s">
        <v>328</v>
      </c>
      <c r="D29" s="25" t="s">
        <v>32</v>
      </c>
      <c r="E29" s="25"/>
      <c r="F29" s="173">
        <v>0</v>
      </c>
      <c r="G29" s="173"/>
      <c r="H29" s="173"/>
      <c r="I29" s="173">
        <v>0</v>
      </c>
      <c r="J29" s="174"/>
    </row>
    <row r="30" spans="1:10" x14ac:dyDescent="0.25">
      <c r="A30" s="257"/>
      <c r="B30" s="257"/>
      <c r="C30" s="292"/>
      <c r="D30" s="257" t="s">
        <v>166</v>
      </c>
      <c r="E30" s="286" t="s">
        <v>7</v>
      </c>
      <c r="F30" s="288"/>
      <c r="G30" s="288"/>
      <c r="H30" s="288"/>
      <c r="I30" s="288"/>
      <c r="J30" s="284"/>
    </row>
    <row r="31" spans="1:10" x14ac:dyDescent="0.25">
      <c r="A31" s="257"/>
      <c r="B31" s="257"/>
      <c r="C31" s="292"/>
      <c r="D31" s="257"/>
      <c r="E31" s="293"/>
      <c r="F31" s="290"/>
      <c r="G31" s="290"/>
      <c r="H31" s="290"/>
      <c r="I31" s="290"/>
      <c r="J31" s="291"/>
    </row>
    <row r="32" spans="1:10" ht="13.5" customHeight="1" x14ac:dyDescent="0.25">
      <c r="A32" s="257"/>
      <c r="B32" s="257"/>
      <c r="C32" s="292"/>
      <c r="D32" s="257"/>
      <c r="E32" s="293"/>
      <c r="F32" s="290"/>
      <c r="G32" s="290"/>
      <c r="H32" s="290"/>
      <c r="I32" s="290"/>
      <c r="J32" s="291"/>
    </row>
    <row r="33" spans="1:10" ht="31.5" hidden="1" customHeight="1" x14ac:dyDescent="0.25">
      <c r="A33" s="257"/>
      <c r="B33" s="257"/>
      <c r="C33" s="292"/>
      <c r="D33" s="257"/>
      <c r="E33" s="287"/>
      <c r="F33" s="289"/>
      <c r="G33" s="289"/>
      <c r="H33" s="289"/>
      <c r="I33" s="289"/>
      <c r="J33" s="285"/>
    </row>
    <row r="34" spans="1:10" ht="30" x14ac:dyDescent="0.25">
      <c r="A34" s="257" t="s">
        <v>196</v>
      </c>
      <c r="B34" s="257" t="s">
        <v>197</v>
      </c>
      <c r="C34" s="292"/>
      <c r="D34" s="25" t="s">
        <v>32</v>
      </c>
      <c r="E34" s="25"/>
      <c r="F34" s="173">
        <v>0</v>
      </c>
      <c r="G34" s="173"/>
      <c r="H34" s="173"/>
      <c r="I34" s="173">
        <v>0</v>
      </c>
      <c r="J34" s="174"/>
    </row>
    <row r="35" spans="1:10" x14ac:dyDescent="0.25">
      <c r="A35" s="257"/>
      <c r="B35" s="257"/>
      <c r="C35" s="292"/>
      <c r="D35" s="257" t="s">
        <v>166</v>
      </c>
      <c r="E35" s="286"/>
      <c r="F35" s="288"/>
      <c r="G35" s="288"/>
      <c r="H35" s="288"/>
      <c r="I35" s="288"/>
      <c r="J35" s="284"/>
    </row>
    <row r="36" spans="1:10" x14ac:dyDescent="0.25">
      <c r="A36" s="257"/>
      <c r="B36" s="257"/>
      <c r="C36" s="292"/>
      <c r="D36" s="257"/>
      <c r="E36" s="293"/>
      <c r="F36" s="290"/>
      <c r="G36" s="290"/>
      <c r="H36" s="290"/>
      <c r="I36" s="290"/>
      <c r="J36" s="291"/>
    </row>
    <row r="37" spans="1:10" x14ac:dyDescent="0.25">
      <c r="A37" s="257"/>
      <c r="B37" s="257"/>
      <c r="C37" s="292"/>
      <c r="D37" s="257"/>
      <c r="E37" s="293"/>
      <c r="F37" s="290"/>
      <c r="G37" s="290"/>
      <c r="H37" s="290"/>
      <c r="I37" s="290"/>
      <c r="J37" s="291"/>
    </row>
    <row r="38" spans="1:10" ht="35.25" customHeight="1" x14ac:dyDescent="0.25">
      <c r="A38" s="257"/>
      <c r="B38" s="257"/>
      <c r="C38" s="292"/>
      <c r="D38" s="257"/>
      <c r="E38" s="287"/>
      <c r="F38" s="289"/>
      <c r="G38" s="289"/>
      <c r="H38" s="289"/>
      <c r="I38" s="289"/>
      <c r="J38" s="285"/>
    </row>
    <row r="39" spans="1:10" ht="30" x14ac:dyDescent="0.25">
      <c r="A39" s="257" t="s">
        <v>326</v>
      </c>
      <c r="B39" s="257" t="s">
        <v>69</v>
      </c>
      <c r="C39" s="292"/>
      <c r="D39" s="25" t="s">
        <v>32</v>
      </c>
      <c r="E39" s="25"/>
      <c r="F39" s="173">
        <v>0</v>
      </c>
      <c r="G39" s="173"/>
      <c r="H39" s="173"/>
      <c r="I39" s="173">
        <v>0</v>
      </c>
      <c r="J39" s="174"/>
    </row>
    <row r="40" spans="1:10" x14ac:dyDescent="0.25">
      <c r="A40" s="257"/>
      <c r="B40" s="257"/>
      <c r="C40" s="292"/>
      <c r="D40" s="257" t="s">
        <v>166</v>
      </c>
      <c r="E40" s="286"/>
      <c r="F40" s="288"/>
      <c r="G40" s="288"/>
      <c r="H40" s="288"/>
      <c r="I40" s="288"/>
      <c r="J40" s="284"/>
    </row>
    <row r="41" spans="1:10" x14ac:dyDescent="0.25">
      <c r="A41" s="257"/>
      <c r="B41" s="257"/>
      <c r="C41" s="292"/>
      <c r="D41" s="257"/>
      <c r="E41" s="293"/>
      <c r="F41" s="290"/>
      <c r="G41" s="290"/>
      <c r="H41" s="290"/>
      <c r="I41" s="290"/>
      <c r="J41" s="291"/>
    </row>
    <row r="42" spans="1:10" ht="15" customHeight="1" x14ac:dyDescent="0.25">
      <c r="A42" s="257"/>
      <c r="B42" s="257"/>
      <c r="C42" s="292"/>
      <c r="D42" s="257"/>
      <c r="E42" s="293"/>
      <c r="F42" s="290"/>
      <c r="G42" s="290"/>
      <c r="H42" s="290"/>
      <c r="I42" s="290"/>
      <c r="J42" s="291"/>
    </row>
    <row r="43" spans="1:10" ht="32.25" hidden="1" customHeight="1" x14ac:dyDescent="0.25">
      <c r="A43" s="257"/>
      <c r="B43" s="257"/>
      <c r="C43" s="292"/>
      <c r="D43" s="257"/>
      <c r="E43" s="287"/>
      <c r="F43" s="289"/>
      <c r="G43" s="289"/>
      <c r="H43" s="289"/>
      <c r="I43" s="289"/>
      <c r="J43" s="285"/>
    </row>
    <row r="44" spans="1:10" ht="30" x14ac:dyDescent="0.25">
      <c r="A44" s="257" t="s">
        <v>327</v>
      </c>
      <c r="B44" s="257" t="s">
        <v>71</v>
      </c>
      <c r="C44" s="292" t="s">
        <v>287</v>
      </c>
      <c r="D44" s="25" t="s">
        <v>32</v>
      </c>
      <c r="E44" s="25"/>
      <c r="F44" s="173">
        <f>F45</f>
        <v>0</v>
      </c>
      <c r="G44" s="173"/>
      <c r="H44" s="173">
        <f>H45</f>
        <v>0</v>
      </c>
      <c r="I44" s="173">
        <f>I45</f>
        <v>0</v>
      </c>
      <c r="J44" s="174"/>
    </row>
    <row r="45" spans="1:10" x14ac:dyDescent="0.25">
      <c r="A45" s="257"/>
      <c r="B45" s="257"/>
      <c r="C45" s="292"/>
      <c r="D45" s="257" t="s">
        <v>166</v>
      </c>
      <c r="E45" s="11" t="s">
        <v>12</v>
      </c>
      <c r="F45" s="173">
        <f>F46</f>
        <v>0</v>
      </c>
      <c r="G45" s="173"/>
      <c r="H45" s="173">
        <f>H46</f>
        <v>0</v>
      </c>
      <c r="I45" s="173">
        <f>I46</f>
        <v>0</v>
      </c>
      <c r="J45" s="174"/>
    </row>
    <row r="46" spans="1:10" x14ac:dyDescent="0.25">
      <c r="A46" s="257"/>
      <c r="B46" s="257"/>
      <c r="C46" s="292"/>
      <c r="D46" s="257"/>
      <c r="E46" s="43" t="s">
        <v>193</v>
      </c>
      <c r="F46" s="173">
        <f>H46+I46</f>
        <v>0</v>
      </c>
      <c r="G46" s="173"/>
      <c r="H46" s="173"/>
      <c r="I46" s="173"/>
      <c r="J46" s="174"/>
    </row>
    <row r="47" spans="1:10" x14ac:dyDescent="0.25">
      <c r="A47" s="257"/>
      <c r="B47" s="257"/>
      <c r="C47" s="292"/>
      <c r="D47" s="257"/>
      <c r="E47" s="286"/>
      <c r="F47" s="288"/>
      <c r="G47" s="288"/>
      <c r="H47" s="288"/>
      <c r="I47" s="288"/>
      <c r="J47" s="284"/>
    </row>
    <row r="48" spans="1:10" ht="3.75" customHeight="1" x14ac:dyDescent="0.25">
      <c r="A48" s="257"/>
      <c r="B48" s="257"/>
      <c r="C48" s="292"/>
      <c r="D48" s="257"/>
      <c r="E48" s="287"/>
      <c r="F48" s="289"/>
      <c r="G48" s="289"/>
      <c r="H48" s="289"/>
      <c r="I48" s="289"/>
      <c r="J48" s="285"/>
    </row>
    <row r="49" spans="1:10" ht="30" x14ac:dyDescent="0.25">
      <c r="A49" s="257" t="s">
        <v>9</v>
      </c>
      <c r="B49" s="258" t="s">
        <v>72</v>
      </c>
      <c r="C49" s="292" t="s">
        <v>293</v>
      </c>
      <c r="D49" s="25" t="s">
        <v>32</v>
      </c>
      <c r="E49" s="25"/>
      <c r="F49" s="173">
        <f>F51</f>
        <v>27005.299999999996</v>
      </c>
      <c r="G49" s="173">
        <f t="shared" ref="G49:I50" si="6">G50</f>
        <v>216</v>
      </c>
      <c r="H49" s="173">
        <f t="shared" si="6"/>
        <v>35.1</v>
      </c>
      <c r="I49" s="173">
        <f t="shared" si="6"/>
        <v>26754.199999999997</v>
      </c>
      <c r="J49" s="174"/>
    </row>
    <row r="50" spans="1:10" x14ac:dyDescent="0.25">
      <c r="A50" s="257"/>
      <c r="B50" s="259"/>
      <c r="C50" s="292"/>
      <c r="D50" s="257" t="s">
        <v>166</v>
      </c>
      <c r="E50" s="11" t="s">
        <v>12</v>
      </c>
      <c r="F50" s="173">
        <f>F51</f>
        <v>27005.299999999996</v>
      </c>
      <c r="G50" s="173">
        <f t="shared" si="6"/>
        <v>216</v>
      </c>
      <c r="H50" s="173">
        <f t="shared" si="6"/>
        <v>35.1</v>
      </c>
      <c r="I50" s="173">
        <f t="shared" si="6"/>
        <v>26754.199999999997</v>
      </c>
      <c r="J50" s="174"/>
    </row>
    <row r="51" spans="1:10" x14ac:dyDescent="0.25">
      <c r="A51" s="257"/>
      <c r="B51" s="259"/>
      <c r="C51" s="292"/>
      <c r="D51" s="257"/>
      <c r="E51" s="43" t="s">
        <v>198</v>
      </c>
      <c r="F51" s="173">
        <f>G51+H51+I51</f>
        <v>27005.299999999996</v>
      </c>
      <c r="G51" s="209">
        <f t="shared" ref="G51:H51" si="7">G56+G59+G87+G101+G112+G117</f>
        <v>216</v>
      </c>
      <c r="H51" s="209">
        <f t="shared" si="7"/>
        <v>35.1</v>
      </c>
      <c r="I51" s="173">
        <f>I56+I59+I87+I101+I112+I117</f>
        <v>26754.199999999997</v>
      </c>
      <c r="J51" s="174"/>
    </row>
    <row r="52" spans="1:10" x14ac:dyDescent="0.25">
      <c r="A52" s="257"/>
      <c r="B52" s="259"/>
      <c r="C52" s="292"/>
      <c r="D52" s="257"/>
      <c r="E52" s="286" t="s">
        <v>7</v>
      </c>
      <c r="F52" s="288"/>
      <c r="G52" s="288"/>
      <c r="H52" s="288"/>
      <c r="I52" s="288"/>
      <c r="J52" s="284"/>
    </row>
    <row r="53" spans="1:10" ht="409.6" customHeight="1" x14ac:dyDescent="0.25">
      <c r="A53" s="257"/>
      <c r="B53" s="259"/>
      <c r="C53" s="292"/>
      <c r="D53" s="257"/>
      <c r="E53" s="287"/>
      <c r="F53" s="289"/>
      <c r="G53" s="289"/>
      <c r="H53" s="289"/>
      <c r="I53" s="289"/>
      <c r="J53" s="285"/>
    </row>
    <row r="54" spans="1:10" ht="30" x14ac:dyDescent="0.25">
      <c r="A54" s="258" t="s">
        <v>42</v>
      </c>
      <c r="B54" s="258" t="s">
        <v>199</v>
      </c>
      <c r="C54" s="292" t="s">
        <v>324</v>
      </c>
      <c r="D54" s="25" t="s">
        <v>32</v>
      </c>
      <c r="E54" s="25"/>
      <c r="F54" s="173">
        <f>F55</f>
        <v>24728.5</v>
      </c>
      <c r="G54" s="173"/>
      <c r="H54" s="173"/>
      <c r="I54" s="173">
        <f>I55</f>
        <v>24728.5</v>
      </c>
      <c r="J54" s="174"/>
    </row>
    <row r="55" spans="1:10" x14ac:dyDescent="0.25">
      <c r="A55" s="259"/>
      <c r="B55" s="259"/>
      <c r="C55" s="292"/>
      <c r="D55" s="257" t="s">
        <v>166</v>
      </c>
      <c r="E55" s="11" t="s">
        <v>12</v>
      </c>
      <c r="F55" s="173">
        <f>F56</f>
        <v>24728.5</v>
      </c>
      <c r="G55" s="173"/>
      <c r="H55" s="173"/>
      <c r="I55" s="173">
        <f>I56</f>
        <v>24728.5</v>
      </c>
      <c r="J55" s="174"/>
    </row>
    <row r="56" spans="1:10" ht="47.25" customHeight="1" x14ac:dyDescent="0.25">
      <c r="A56" s="259"/>
      <c r="B56" s="259"/>
      <c r="C56" s="292"/>
      <c r="D56" s="257"/>
      <c r="E56" s="44" t="s">
        <v>198</v>
      </c>
      <c r="F56" s="173">
        <f>I56</f>
        <v>24728.5</v>
      </c>
      <c r="G56" s="173"/>
      <c r="H56" s="173"/>
      <c r="I56" s="173">
        <v>24728.5</v>
      </c>
      <c r="J56" s="174"/>
    </row>
    <row r="57" spans="1:10" ht="30" x14ac:dyDescent="0.25">
      <c r="A57" s="258" t="s">
        <v>41</v>
      </c>
      <c r="B57" s="258" t="s">
        <v>74</v>
      </c>
      <c r="C57" s="292"/>
      <c r="D57" s="25" t="s">
        <v>32</v>
      </c>
      <c r="E57" s="25"/>
      <c r="F57" s="209">
        <f>G57+G57+H57+I57</f>
        <v>10</v>
      </c>
      <c r="G57" s="173"/>
      <c r="H57" s="173"/>
      <c r="I57" s="173">
        <f>I58</f>
        <v>10</v>
      </c>
      <c r="J57" s="174"/>
    </row>
    <row r="58" spans="1:10" ht="15.75" customHeight="1" x14ac:dyDescent="0.25">
      <c r="A58" s="259"/>
      <c r="B58" s="259"/>
      <c r="C58" s="292"/>
      <c r="D58" s="277" t="s">
        <v>166</v>
      </c>
      <c r="E58" s="336" t="s">
        <v>12</v>
      </c>
      <c r="F58" s="209">
        <f>G58+G58+H58+I58</f>
        <v>10</v>
      </c>
      <c r="G58" s="209"/>
      <c r="H58" s="209"/>
      <c r="I58" s="209">
        <f>I59</f>
        <v>10</v>
      </c>
      <c r="J58" s="174"/>
    </row>
    <row r="59" spans="1:10" ht="76.5" customHeight="1" x14ac:dyDescent="0.25">
      <c r="A59" s="259"/>
      <c r="B59" s="259"/>
      <c r="C59" s="292"/>
      <c r="D59" s="278"/>
      <c r="E59" s="348" t="s">
        <v>198</v>
      </c>
      <c r="F59" s="209">
        <f>G59+G59+H59+I59</f>
        <v>10</v>
      </c>
      <c r="G59" s="207"/>
      <c r="H59" s="207"/>
      <c r="I59" s="207">
        <f>I69+I77+I82</f>
        <v>10</v>
      </c>
      <c r="J59" s="208"/>
    </row>
    <row r="60" spans="1:10" ht="15.75" hidden="1" customHeight="1" x14ac:dyDescent="0.25">
      <c r="A60" s="259"/>
      <c r="B60" s="259"/>
      <c r="C60" s="292"/>
      <c r="D60" s="202"/>
      <c r="E60" s="30"/>
      <c r="F60" s="207"/>
      <c r="G60" s="207"/>
      <c r="H60" s="207"/>
      <c r="I60" s="207"/>
      <c r="J60" s="208"/>
    </row>
    <row r="61" spans="1:10" ht="15.75" hidden="1" customHeight="1" x14ac:dyDescent="0.25">
      <c r="A61" s="259"/>
      <c r="B61" s="259"/>
      <c r="C61" s="292"/>
      <c r="D61" s="210"/>
      <c r="E61" s="26"/>
      <c r="F61" s="204"/>
      <c r="G61" s="204"/>
      <c r="H61" s="204"/>
      <c r="I61" s="204"/>
      <c r="J61" s="206"/>
    </row>
    <row r="62" spans="1:10" ht="30" x14ac:dyDescent="0.25">
      <c r="A62" s="257" t="s">
        <v>200</v>
      </c>
      <c r="B62" s="258" t="s">
        <v>201</v>
      </c>
      <c r="C62" s="292"/>
      <c r="D62" s="25" t="s">
        <v>32</v>
      </c>
      <c r="E62" s="25"/>
      <c r="F62" s="173">
        <v>0</v>
      </c>
      <c r="G62" s="173"/>
      <c r="H62" s="173"/>
      <c r="I62" s="173">
        <v>0</v>
      </c>
      <c r="J62" s="174"/>
    </row>
    <row r="63" spans="1:10" x14ac:dyDescent="0.25">
      <c r="A63" s="257"/>
      <c r="B63" s="259"/>
      <c r="C63" s="292"/>
      <c r="D63" s="257" t="s">
        <v>166</v>
      </c>
      <c r="E63" s="286" t="s">
        <v>7</v>
      </c>
      <c r="F63" s="288"/>
      <c r="G63" s="288"/>
      <c r="H63" s="288"/>
      <c r="I63" s="288"/>
      <c r="J63" s="284"/>
    </row>
    <row r="64" spans="1:10" x14ac:dyDescent="0.25">
      <c r="A64" s="257"/>
      <c r="B64" s="259"/>
      <c r="C64" s="292"/>
      <c r="D64" s="257"/>
      <c r="E64" s="293"/>
      <c r="F64" s="290"/>
      <c r="G64" s="290"/>
      <c r="H64" s="290"/>
      <c r="I64" s="290"/>
      <c r="J64" s="291"/>
    </row>
    <row r="65" spans="1:10" x14ac:dyDescent="0.25">
      <c r="A65" s="257"/>
      <c r="B65" s="259"/>
      <c r="C65" s="292"/>
      <c r="D65" s="257"/>
      <c r="E65" s="293"/>
      <c r="F65" s="290"/>
      <c r="G65" s="290"/>
      <c r="H65" s="290"/>
      <c r="I65" s="290"/>
      <c r="J65" s="291"/>
    </row>
    <row r="66" spans="1:10" ht="33" customHeight="1" x14ac:dyDescent="0.25">
      <c r="A66" s="257"/>
      <c r="B66" s="259"/>
      <c r="C66" s="292"/>
      <c r="D66" s="257"/>
      <c r="E66" s="287"/>
      <c r="F66" s="289"/>
      <c r="G66" s="289"/>
      <c r="H66" s="289"/>
      <c r="I66" s="289"/>
      <c r="J66" s="285"/>
    </row>
    <row r="67" spans="1:10" ht="30" x14ac:dyDescent="0.25">
      <c r="A67" s="257" t="s">
        <v>202</v>
      </c>
      <c r="B67" s="258" t="s">
        <v>203</v>
      </c>
      <c r="C67" s="292"/>
      <c r="D67" s="25" t="s">
        <v>32</v>
      </c>
      <c r="E67" s="25"/>
      <c r="F67" s="203">
        <f t="shared" ref="F67:F68" si="8">G67+H67+I67</f>
        <v>10</v>
      </c>
      <c r="G67" s="209">
        <f t="shared" ref="G67:H67" si="9">G68</f>
        <v>0</v>
      </c>
      <c r="H67" s="209">
        <f t="shared" si="9"/>
        <v>0</v>
      </c>
      <c r="I67" s="173">
        <f>I68</f>
        <v>10</v>
      </c>
      <c r="J67" s="174"/>
    </row>
    <row r="68" spans="1:10" x14ac:dyDescent="0.25">
      <c r="A68" s="257"/>
      <c r="B68" s="259"/>
      <c r="C68" s="292"/>
      <c r="D68" s="258" t="s">
        <v>166</v>
      </c>
      <c r="E68" s="336" t="s">
        <v>12</v>
      </c>
      <c r="F68" s="203">
        <f t="shared" si="8"/>
        <v>10</v>
      </c>
      <c r="G68" s="203">
        <f t="shared" ref="G68:H68" si="10">G69</f>
        <v>0</v>
      </c>
      <c r="H68" s="203">
        <f t="shared" si="10"/>
        <v>0</v>
      </c>
      <c r="I68" s="203">
        <f>I69</f>
        <v>10</v>
      </c>
      <c r="J68" s="205"/>
    </row>
    <row r="69" spans="1:10" ht="31.5" customHeight="1" x14ac:dyDescent="0.25">
      <c r="A69" s="257"/>
      <c r="B69" s="259"/>
      <c r="C69" s="292"/>
      <c r="D69" s="260"/>
      <c r="E69" s="348" t="s">
        <v>198</v>
      </c>
      <c r="F69" s="203">
        <f>G69+H69+I69</f>
        <v>10</v>
      </c>
      <c r="G69" s="203"/>
      <c r="H69" s="203"/>
      <c r="I69" s="203">
        <v>10</v>
      </c>
      <c r="J69" s="205"/>
    </row>
    <row r="70" spans="1:10" ht="30" x14ac:dyDescent="0.25">
      <c r="A70" s="257" t="s">
        <v>204</v>
      </c>
      <c r="B70" s="258" t="s">
        <v>205</v>
      </c>
      <c r="C70" s="292"/>
      <c r="D70" s="25" t="s">
        <v>32</v>
      </c>
      <c r="E70" s="25"/>
      <c r="F70" s="173">
        <v>0</v>
      </c>
      <c r="G70" s="173"/>
      <c r="H70" s="173"/>
      <c r="I70" s="173">
        <v>0</v>
      </c>
      <c r="J70" s="174"/>
    </row>
    <row r="71" spans="1:10" x14ac:dyDescent="0.25">
      <c r="A71" s="257"/>
      <c r="B71" s="259"/>
      <c r="C71" s="292"/>
      <c r="D71" s="257" t="s">
        <v>166</v>
      </c>
      <c r="E71" s="286"/>
      <c r="F71" s="288"/>
      <c r="G71" s="288"/>
      <c r="H71" s="288"/>
      <c r="I71" s="288"/>
      <c r="J71" s="284"/>
    </row>
    <row r="72" spans="1:10" x14ac:dyDescent="0.25">
      <c r="A72" s="257"/>
      <c r="B72" s="259"/>
      <c r="C72" s="292"/>
      <c r="D72" s="257"/>
      <c r="E72" s="293"/>
      <c r="F72" s="290"/>
      <c r="G72" s="290"/>
      <c r="H72" s="290"/>
      <c r="I72" s="290"/>
      <c r="J72" s="291"/>
    </row>
    <row r="73" spans="1:10" x14ac:dyDescent="0.25">
      <c r="A73" s="257"/>
      <c r="B73" s="259"/>
      <c r="C73" s="292"/>
      <c r="D73" s="257"/>
      <c r="E73" s="293"/>
      <c r="F73" s="290"/>
      <c r="G73" s="290"/>
      <c r="H73" s="290"/>
      <c r="I73" s="290"/>
      <c r="J73" s="291"/>
    </row>
    <row r="74" spans="1:10" ht="27" customHeight="1" x14ac:dyDescent="0.25">
      <c r="A74" s="257"/>
      <c r="B74" s="259"/>
      <c r="C74" s="292"/>
      <c r="D74" s="257"/>
      <c r="E74" s="287"/>
      <c r="F74" s="289"/>
      <c r="G74" s="289"/>
      <c r="H74" s="289"/>
      <c r="I74" s="289"/>
      <c r="J74" s="285"/>
    </row>
    <row r="75" spans="1:10" ht="34.5" customHeight="1" x14ac:dyDescent="0.25">
      <c r="A75" s="257" t="s">
        <v>206</v>
      </c>
      <c r="B75" s="258" t="s">
        <v>207</v>
      </c>
      <c r="C75" s="292"/>
      <c r="D75" s="25" t="s">
        <v>32</v>
      </c>
      <c r="E75" s="25"/>
      <c r="F75" s="173">
        <v>0</v>
      </c>
      <c r="G75" s="173"/>
      <c r="H75" s="173"/>
      <c r="I75" s="173">
        <v>0</v>
      </c>
      <c r="J75" s="174"/>
    </row>
    <row r="76" spans="1:10" ht="18.75" customHeight="1" x14ac:dyDescent="0.25">
      <c r="A76" s="257"/>
      <c r="B76" s="259"/>
      <c r="C76" s="292"/>
      <c r="D76" s="257" t="s">
        <v>166</v>
      </c>
      <c r="E76" s="11" t="s">
        <v>12</v>
      </c>
      <c r="F76" s="173"/>
      <c r="G76" s="173"/>
      <c r="H76" s="173"/>
      <c r="I76" s="173"/>
      <c r="J76" s="174"/>
    </row>
    <row r="77" spans="1:10" ht="12.75" customHeight="1" x14ac:dyDescent="0.25">
      <c r="A77" s="257"/>
      <c r="B77" s="259"/>
      <c r="C77" s="292"/>
      <c r="D77" s="257"/>
      <c r="E77" s="44" t="s">
        <v>198</v>
      </c>
      <c r="F77" s="173"/>
      <c r="G77" s="173"/>
      <c r="H77" s="173"/>
      <c r="I77" s="173"/>
      <c r="J77" s="174"/>
    </row>
    <row r="78" spans="1:10" ht="9" customHeight="1" x14ac:dyDescent="0.25">
      <c r="A78" s="257"/>
      <c r="B78" s="259"/>
      <c r="C78" s="292"/>
      <c r="D78" s="257"/>
      <c r="E78" s="286"/>
      <c r="F78" s="288"/>
      <c r="G78" s="288"/>
      <c r="H78" s="288"/>
      <c r="I78" s="288"/>
      <c r="J78" s="284"/>
    </row>
    <row r="79" spans="1:10" ht="8.25" customHeight="1" x14ac:dyDescent="0.25">
      <c r="A79" s="257"/>
      <c r="B79" s="259"/>
      <c r="C79" s="292"/>
      <c r="D79" s="257"/>
      <c r="E79" s="287"/>
      <c r="F79" s="289"/>
      <c r="G79" s="289"/>
      <c r="H79" s="289"/>
      <c r="I79" s="289"/>
      <c r="J79" s="285"/>
    </row>
    <row r="80" spans="1:10" ht="30" x14ac:dyDescent="0.25">
      <c r="A80" s="257" t="s">
        <v>346</v>
      </c>
      <c r="B80" s="258" t="s">
        <v>347</v>
      </c>
      <c r="C80" s="292"/>
      <c r="D80" s="25" t="s">
        <v>32</v>
      </c>
      <c r="E80" s="25"/>
      <c r="F80" s="173">
        <f>G80+H80+I80</f>
        <v>0</v>
      </c>
      <c r="G80" s="173">
        <f>G81</f>
        <v>0</v>
      </c>
      <c r="H80" s="209">
        <f t="shared" ref="H80:I80" si="11">H81</f>
        <v>0</v>
      </c>
      <c r="I80" s="209">
        <f t="shared" si="11"/>
        <v>0</v>
      </c>
      <c r="J80" s="174"/>
    </row>
    <row r="81" spans="1:10" x14ac:dyDescent="0.25">
      <c r="A81" s="257"/>
      <c r="B81" s="259"/>
      <c r="C81" s="292"/>
      <c r="D81" s="257" t="s">
        <v>166</v>
      </c>
      <c r="E81" s="11" t="s">
        <v>12</v>
      </c>
      <c r="F81" s="173">
        <f>F82</f>
        <v>0</v>
      </c>
      <c r="G81" s="173">
        <f>G82</f>
        <v>0</v>
      </c>
      <c r="H81" s="209">
        <f t="shared" ref="H81:I81" si="12">H82</f>
        <v>0</v>
      </c>
      <c r="I81" s="209">
        <f t="shared" si="12"/>
        <v>0</v>
      </c>
      <c r="J81" s="174"/>
    </row>
    <row r="82" spans="1:10" x14ac:dyDescent="0.25">
      <c r="A82" s="257"/>
      <c r="B82" s="259"/>
      <c r="C82" s="292"/>
      <c r="D82" s="257"/>
      <c r="E82" s="44" t="s">
        <v>198</v>
      </c>
      <c r="F82" s="173">
        <f>G82+H82+I82</f>
        <v>0</v>
      </c>
      <c r="G82" s="173"/>
      <c r="H82" s="173"/>
      <c r="I82" s="173"/>
      <c r="J82" s="174"/>
    </row>
    <row r="83" spans="1:10" ht="13.5" customHeight="1" x14ac:dyDescent="0.25">
      <c r="A83" s="257"/>
      <c r="B83" s="259"/>
      <c r="C83" s="292"/>
      <c r="D83" s="257"/>
      <c r="E83" s="286"/>
      <c r="F83" s="288"/>
      <c r="G83" s="288"/>
      <c r="H83" s="288"/>
      <c r="I83" s="288"/>
      <c r="J83" s="284"/>
    </row>
    <row r="84" spans="1:10" ht="4.5" hidden="1" customHeight="1" x14ac:dyDescent="0.25">
      <c r="A84" s="257"/>
      <c r="B84" s="259"/>
      <c r="C84" s="292"/>
      <c r="D84" s="257"/>
      <c r="E84" s="287"/>
      <c r="F84" s="289"/>
      <c r="G84" s="289"/>
      <c r="H84" s="289"/>
      <c r="I84" s="289"/>
      <c r="J84" s="285"/>
    </row>
    <row r="85" spans="1:10" ht="30" x14ac:dyDescent="0.25">
      <c r="A85" s="252" t="s">
        <v>75</v>
      </c>
      <c r="B85" s="252" t="s">
        <v>76</v>
      </c>
      <c r="C85" s="292" t="s">
        <v>288</v>
      </c>
      <c r="D85" s="25" t="s">
        <v>32</v>
      </c>
      <c r="E85" s="25"/>
      <c r="F85" s="173">
        <f>F87</f>
        <v>455.7</v>
      </c>
      <c r="G85" s="209">
        <f>G86</f>
        <v>216</v>
      </c>
      <c r="H85" s="173">
        <f>H86</f>
        <v>35.1</v>
      </c>
      <c r="I85" s="173">
        <f>I86</f>
        <v>204.6</v>
      </c>
      <c r="J85" s="174"/>
    </row>
    <row r="86" spans="1:10" x14ac:dyDescent="0.25">
      <c r="A86" s="312"/>
      <c r="B86" s="312"/>
      <c r="C86" s="292"/>
      <c r="D86" s="257" t="s">
        <v>166</v>
      </c>
      <c r="E86" s="11" t="s">
        <v>12</v>
      </c>
      <c r="F86" s="199">
        <f>G86+H86+I86</f>
        <v>455.7</v>
      </c>
      <c r="G86" s="209">
        <f>G87</f>
        <v>216</v>
      </c>
      <c r="H86" s="173">
        <f>H87</f>
        <v>35.1</v>
      </c>
      <c r="I86" s="173">
        <f>I87</f>
        <v>204.6</v>
      </c>
      <c r="J86" s="174"/>
    </row>
    <row r="87" spans="1:10" x14ac:dyDescent="0.25">
      <c r="A87" s="312"/>
      <c r="B87" s="312"/>
      <c r="C87" s="292"/>
      <c r="D87" s="257"/>
      <c r="E87" s="44" t="s">
        <v>198</v>
      </c>
      <c r="F87" s="173">
        <f>G87+H87+I87</f>
        <v>455.7</v>
      </c>
      <c r="G87" s="209">
        <f t="shared" ref="G87:H87" si="13">G92+G97</f>
        <v>216</v>
      </c>
      <c r="H87" s="209">
        <f t="shared" si="13"/>
        <v>35.1</v>
      </c>
      <c r="I87" s="173">
        <f>I92+I97</f>
        <v>204.6</v>
      </c>
      <c r="J87" s="174"/>
    </row>
    <row r="88" spans="1:10" x14ac:dyDescent="0.25">
      <c r="A88" s="312"/>
      <c r="B88" s="312"/>
      <c r="C88" s="292"/>
      <c r="D88" s="257"/>
      <c r="E88" s="286" t="s">
        <v>7</v>
      </c>
      <c r="F88" s="288"/>
      <c r="G88" s="288"/>
      <c r="H88" s="288"/>
      <c r="I88" s="288"/>
      <c r="J88" s="284"/>
    </row>
    <row r="89" spans="1:10" ht="47.25" customHeight="1" x14ac:dyDescent="0.25">
      <c r="A89" s="253"/>
      <c r="B89" s="253"/>
      <c r="C89" s="313"/>
      <c r="D89" s="257"/>
      <c r="E89" s="287"/>
      <c r="F89" s="289"/>
      <c r="G89" s="289"/>
      <c r="H89" s="289"/>
      <c r="I89" s="289"/>
      <c r="J89" s="285"/>
    </row>
    <row r="90" spans="1:10" ht="30" x14ac:dyDescent="0.25">
      <c r="A90" s="257" t="s">
        <v>208</v>
      </c>
      <c r="B90" s="258" t="s">
        <v>209</v>
      </c>
      <c r="C90" s="309" t="s">
        <v>288</v>
      </c>
      <c r="D90" s="25" t="s">
        <v>32</v>
      </c>
      <c r="E90" s="25"/>
      <c r="F90" s="173">
        <f>F91</f>
        <v>200</v>
      </c>
      <c r="G90" s="173"/>
      <c r="H90" s="173"/>
      <c r="I90" s="173">
        <f>F90</f>
        <v>200</v>
      </c>
      <c r="J90" s="174"/>
    </row>
    <row r="91" spans="1:10" x14ac:dyDescent="0.25">
      <c r="A91" s="257"/>
      <c r="B91" s="259"/>
      <c r="C91" s="310"/>
      <c r="D91" s="257" t="s">
        <v>166</v>
      </c>
      <c r="E91" s="11" t="s">
        <v>12</v>
      </c>
      <c r="F91" s="173">
        <v>200</v>
      </c>
      <c r="G91" s="173"/>
      <c r="H91" s="173"/>
      <c r="I91" s="173">
        <f>F91</f>
        <v>200</v>
      </c>
      <c r="J91" s="174"/>
    </row>
    <row r="92" spans="1:10" x14ac:dyDescent="0.25">
      <c r="A92" s="257"/>
      <c r="B92" s="259"/>
      <c r="C92" s="310"/>
      <c r="D92" s="257"/>
      <c r="E92" s="43" t="s">
        <v>198</v>
      </c>
      <c r="F92" s="173">
        <v>200</v>
      </c>
      <c r="G92" s="173"/>
      <c r="H92" s="173"/>
      <c r="I92" s="173">
        <f>F92</f>
        <v>200</v>
      </c>
      <c r="J92" s="174"/>
    </row>
    <row r="93" spans="1:10" x14ac:dyDescent="0.25">
      <c r="A93" s="257"/>
      <c r="B93" s="259"/>
      <c r="C93" s="310"/>
      <c r="D93" s="257"/>
      <c r="E93" s="286"/>
      <c r="F93" s="288"/>
      <c r="G93" s="288"/>
      <c r="H93" s="288"/>
      <c r="I93" s="288"/>
      <c r="J93" s="284"/>
    </row>
    <row r="94" spans="1:10" ht="47.25" customHeight="1" x14ac:dyDescent="0.25">
      <c r="A94" s="262"/>
      <c r="B94" s="259"/>
      <c r="C94" s="310"/>
      <c r="D94" s="257"/>
      <c r="E94" s="287"/>
      <c r="F94" s="289"/>
      <c r="G94" s="289"/>
      <c r="H94" s="289"/>
      <c r="I94" s="289"/>
      <c r="J94" s="285"/>
    </row>
    <row r="95" spans="1:10" ht="36.75" customHeight="1" x14ac:dyDescent="0.25">
      <c r="A95" s="261" t="s">
        <v>352</v>
      </c>
      <c r="B95" s="311" t="s">
        <v>356</v>
      </c>
      <c r="C95" s="311" t="s">
        <v>357</v>
      </c>
      <c r="D95" s="25" t="s">
        <v>32</v>
      </c>
      <c r="E95" s="25"/>
      <c r="F95" s="204">
        <f t="shared" ref="F95:F96" si="14">G95+H95+I95</f>
        <v>255.7</v>
      </c>
      <c r="G95" s="197">
        <f>G96</f>
        <v>216</v>
      </c>
      <c r="H95" s="197">
        <f>H96</f>
        <v>35.1</v>
      </c>
      <c r="I95" s="197">
        <f>I96</f>
        <v>4.5999999999999996</v>
      </c>
      <c r="J95" s="198"/>
    </row>
    <row r="96" spans="1:10" ht="28.5" customHeight="1" x14ac:dyDescent="0.25">
      <c r="A96" s="261"/>
      <c r="B96" s="311"/>
      <c r="C96" s="311"/>
      <c r="D96" s="257" t="s">
        <v>166</v>
      </c>
      <c r="E96" s="11" t="s">
        <v>12</v>
      </c>
      <c r="F96" s="204">
        <f t="shared" si="14"/>
        <v>255.7</v>
      </c>
      <c r="G96" s="197">
        <f>G97</f>
        <v>216</v>
      </c>
      <c r="H96" s="197">
        <f>H97</f>
        <v>35.1</v>
      </c>
      <c r="I96" s="197">
        <f>I97</f>
        <v>4.5999999999999996</v>
      </c>
      <c r="J96" s="198"/>
    </row>
    <row r="97" spans="1:10" ht="30" customHeight="1" x14ac:dyDescent="0.25">
      <c r="A97" s="261"/>
      <c r="B97" s="311"/>
      <c r="C97" s="311"/>
      <c r="D97" s="257"/>
      <c r="E97" s="43" t="s">
        <v>198</v>
      </c>
      <c r="F97" s="197">
        <f>G97+H97+I97</f>
        <v>255.7</v>
      </c>
      <c r="G97" s="197">
        <v>216</v>
      </c>
      <c r="H97" s="197">
        <v>35.1</v>
      </c>
      <c r="I97" s="197">
        <v>4.5999999999999996</v>
      </c>
      <c r="J97" s="198"/>
    </row>
    <row r="98" spans="1:10" ht="20.25" customHeight="1" x14ac:dyDescent="0.25">
      <c r="A98" s="261"/>
      <c r="B98" s="311"/>
      <c r="C98" s="311"/>
      <c r="D98" s="257"/>
      <c r="E98" s="11"/>
      <c r="F98" s="197"/>
      <c r="G98" s="197"/>
      <c r="H98" s="197"/>
      <c r="I98" s="197"/>
      <c r="J98" s="198"/>
    </row>
    <row r="99" spans="1:10" ht="12.75" customHeight="1" x14ac:dyDescent="0.25">
      <c r="A99" s="261"/>
      <c r="B99" s="311"/>
      <c r="C99" s="311"/>
      <c r="D99" s="257"/>
      <c r="E99" s="11"/>
      <c r="F99" s="197"/>
      <c r="G99" s="197"/>
      <c r="H99" s="197"/>
      <c r="I99" s="197"/>
      <c r="J99" s="198"/>
    </row>
    <row r="100" spans="1:10" ht="30" x14ac:dyDescent="0.25">
      <c r="A100" s="277" t="s">
        <v>77</v>
      </c>
      <c r="B100" s="347" t="s">
        <v>78</v>
      </c>
      <c r="C100" s="297"/>
      <c r="D100" s="25" t="s">
        <v>32</v>
      </c>
      <c r="E100" s="25"/>
      <c r="F100" s="173">
        <v>0</v>
      </c>
      <c r="G100" s="173"/>
      <c r="H100" s="173"/>
      <c r="I100" s="173">
        <v>0</v>
      </c>
      <c r="J100" s="174"/>
    </row>
    <row r="101" spans="1:10" x14ac:dyDescent="0.25">
      <c r="A101" s="278"/>
      <c r="B101" s="347"/>
      <c r="C101" s="298"/>
      <c r="D101" s="257" t="s">
        <v>166</v>
      </c>
      <c r="E101" s="286"/>
      <c r="F101" s="288"/>
      <c r="G101" s="288"/>
      <c r="H101" s="288"/>
      <c r="I101" s="288"/>
      <c r="J101" s="284"/>
    </row>
    <row r="102" spans="1:10" x14ac:dyDescent="0.25">
      <c r="A102" s="278"/>
      <c r="B102" s="347"/>
      <c r="C102" s="298"/>
      <c r="D102" s="257"/>
      <c r="E102" s="293"/>
      <c r="F102" s="290"/>
      <c r="G102" s="290"/>
      <c r="H102" s="290"/>
      <c r="I102" s="290"/>
      <c r="J102" s="291"/>
    </row>
    <row r="103" spans="1:10" x14ac:dyDescent="0.25">
      <c r="A103" s="278"/>
      <c r="B103" s="347"/>
      <c r="C103" s="298"/>
      <c r="D103" s="257"/>
      <c r="E103" s="293"/>
      <c r="F103" s="290"/>
      <c r="G103" s="290"/>
      <c r="H103" s="290"/>
      <c r="I103" s="290"/>
      <c r="J103" s="291"/>
    </row>
    <row r="104" spans="1:10" ht="10.5" customHeight="1" x14ac:dyDescent="0.25">
      <c r="A104" s="279"/>
      <c r="B104" s="347"/>
      <c r="C104" s="299"/>
      <c r="D104" s="257"/>
      <c r="E104" s="287"/>
      <c r="F104" s="289"/>
      <c r="G104" s="289"/>
      <c r="H104" s="289"/>
      <c r="I104" s="289"/>
      <c r="J104" s="285"/>
    </row>
    <row r="105" spans="1:10" ht="33.75" customHeight="1" x14ac:dyDescent="0.25">
      <c r="A105" s="277" t="s">
        <v>331</v>
      </c>
      <c r="B105" s="278" t="s">
        <v>306</v>
      </c>
      <c r="C105" s="297"/>
      <c r="D105" s="157" t="s">
        <v>32</v>
      </c>
      <c r="E105" s="158"/>
      <c r="F105" s="177">
        <v>0</v>
      </c>
      <c r="G105" s="177"/>
      <c r="H105" s="177"/>
      <c r="I105" s="177">
        <v>0</v>
      </c>
      <c r="J105" s="178"/>
    </row>
    <row r="106" spans="1:10" ht="49.5" customHeight="1" x14ac:dyDescent="0.25">
      <c r="A106" s="278"/>
      <c r="B106" s="278"/>
      <c r="C106" s="298"/>
      <c r="D106" s="277" t="s">
        <v>166</v>
      </c>
      <c r="E106" s="286"/>
      <c r="F106" s="288"/>
      <c r="G106" s="288"/>
      <c r="H106" s="288"/>
      <c r="I106" s="288"/>
      <c r="J106" s="284"/>
    </row>
    <row r="107" spans="1:10" ht="23.25" hidden="1" customHeight="1" x14ac:dyDescent="0.25">
      <c r="A107" s="278"/>
      <c r="B107" s="278"/>
      <c r="C107" s="298"/>
      <c r="D107" s="278"/>
      <c r="E107" s="293"/>
      <c r="F107" s="290"/>
      <c r="G107" s="290"/>
      <c r="H107" s="290"/>
      <c r="I107" s="290"/>
      <c r="J107" s="291"/>
    </row>
    <row r="108" spans="1:10" ht="6" hidden="1" customHeight="1" x14ac:dyDescent="0.25">
      <c r="A108" s="278"/>
      <c r="B108" s="278"/>
      <c r="C108" s="298"/>
      <c r="D108" s="278"/>
      <c r="E108" s="293"/>
      <c r="F108" s="290"/>
      <c r="G108" s="290"/>
      <c r="H108" s="290"/>
      <c r="I108" s="290"/>
      <c r="J108" s="291"/>
    </row>
    <row r="109" spans="1:10" ht="55.5" hidden="1" customHeight="1" x14ac:dyDescent="0.25">
      <c r="A109" s="279"/>
      <c r="B109" s="279"/>
      <c r="C109" s="299"/>
      <c r="D109" s="279"/>
      <c r="E109" s="287"/>
      <c r="F109" s="289"/>
      <c r="G109" s="289"/>
      <c r="H109" s="289"/>
      <c r="I109" s="289"/>
      <c r="J109" s="285"/>
    </row>
    <row r="110" spans="1:10" ht="30" x14ac:dyDescent="0.25">
      <c r="A110" s="277" t="s">
        <v>79</v>
      </c>
      <c r="B110" s="258" t="s">
        <v>80</v>
      </c>
      <c r="C110" s="292" t="s">
        <v>289</v>
      </c>
      <c r="D110" s="25" t="s">
        <v>32</v>
      </c>
      <c r="E110" s="25"/>
      <c r="F110" s="173">
        <f>F111</f>
        <v>1801.1</v>
      </c>
      <c r="G110" s="173"/>
      <c r="H110" s="173"/>
      <c r="I110" s="173">
        <f>F110</f>
        <v>1801.1</v>
      </c>
      <c r="J110" s="174"/>
    </row>
    <row r="111" spans="1:10" x14ac:dyDescent="0.25">
      <c r="A111" s="278"/>
      <c r="B111" s="259"/>
      <c r="C111" s="292"/>
      <c r="D111" s="257" t="s">
        <v>166</v>
      </c>
      <c r="E111" s="11" t="s">
        <v>12</v>
      </c>
      <c r="F111" s="173">
        <f>F112</f>
        <v>1801.1</v>
      </c>
      <c r="G111" s="173"/>
      <c r="H111" s="173"/>
      <c r="I111" s="173">
        <f>F111</f>
        <v>1801.1</v>
      </c>
      <c r="J111" s="174"/>
    </row>
    <row r="112" spans="1:10" x14ac:dyDescent="0.25">
      <c r="A112" s="278"/>
      <c r="B112" s="259"/>
      <c r="C112" s="292"/>
      <c r="D112" s="257"/>
      <c r="E112" s="43" t="s">
        <v>198</v>
      </c>
      <c r="F112" s="173">
        <f>I112</f>
        <v>1801.1</v>
      </c>
      <c r="G112" s="173"/>
      <c r="H112" s="173"/>
      <c r="I112" s="173">
        <v>1801.1</v>
      </c>
      <c r="J112" s="174"/>
    </row>
    <row r="113" spans="1:10" x14ac:dyDescent="0.25">
      <c r="A113" s="278"/>
      <c r="B113" s="259"/>
      <c r="C113" s="292"/>
      <c r="D113" s="257"/>
      <c r="E113" s="286"/>
      <c r="F113" s="288"/>
      <c r="G113" s="288"/>
      <c r="H113" s="288"/>
      <c r="I113" s="288"/>
      <c r="J113" s="284"/>
    </row>
    <row r="114" spans="1:10" ht="3.75" customHeight="1" x14ac:dyDescent="0.25">
      <c r="A114" s="279"/>
      <c r="B114" s="259"/>
      <c r="C114" s="292"/>
      <c r="D114" s="257"/>
      <c r="E114" s="287"/>
      <c r="F114" s="289"/>
      <c r="G114" s="289"/>
      <c r="H114" s="289"/>
      <c r="I114" s="289"/>
      <c r="J114" s="285"/>
    </row>
    <row r="115" spans="1:10" ht="30" x14ac:dyDescent="0.25">
      <c r="A115" s="277" t="s">
        <v>81</v>
      </c>
      <c r="B115" s="258" t="s">
        <v>82</v>
      </c>
      <c r="C115" s="292"/>
      <c r="D115" s="25" t="s">
        <v>32</v>
      </c>
      <c r="E115" s="342"/>
      <c r="F115" s="173">
        <f>I115</f>
        <v>10</v>
      </c>
      <c r="G115" s="173"/>
      <c r="H115" s="173"/>
      <c r="I115" s="345">
        <f>I116</f>
        <v>10</v>
      </c>
      <c r="J115" s="174"/>
    </row>
    <row r="116" spans="1:10" x14ac:dyDescent="0.25">
      <c r="A116" s="278"/>
      <c r="B116" s="259"/>
      <c r="C116" s="292"/>
      <c r="D116" s="257" t="s">
        <v>166</v>
      </c>
      <c r="E116" s="343" t="s">
        <v>12</v>
      </c>
      <c r="F116" s="209">
        <f>I116</f>
        <v>10</v>
      </c>
      <c r="G116" s="209"/>
      <c r="H116" s="209"/>
      <c r="I116" s="345">
        <f>I117</f>
        <v>10</v>
      </c>
      <c r="J116" s="174"/>
    </row>
    <row r="117" spans="1:10" x14ac:dyDescent="0.25">
      <c r="A117" s="278"/>
      <c r="B117" s="259"/>
      <c r="C117" s="292"/>
      <c r="D117" s="257"/>
      <c r="E117" s="344" t="s">
        <v>198</v>
      </c>
      <c r="F117" s="340">
        <f>I117</f>
        <v>10</v>
      </c>
      <c r="G117" s="340"/>
      <c r="H117" s="340"/>
      <c r="I117" s="346">
        <f>I132</f>
        <v>10</v>
      </c>
      <c r="J117" s="341"/>
    </row>
    <row r="118" spans="1:10" x14ac:dyDescent="0.25">
      <c r="A118" s="278"/>
      <c r="B118" s="259"/>
      <c r="C118" s="292"/>
      <c r="D118" s="257"/>
      <c r="E118" s="344"/>
      <c r="F118" s="340"/>
      <c r="G118" s="340"/>
      <c r="H118" s="340"/>
      <c r="I118" s="346"/>
      <c r="J118" s="341"/>
    </row>
    <row r="119" spans="1:10" ht="1.5" customHeight="1" x14ac:dyDescent="0.25">
      <c r="A119" s="279"/>
      <c r="B119" s="259"/>
      <c r="C119" s="292"/>
      <c r="D119" s="257"/>
      <c r="E119" s="344"/>
      <c r="F119" s="340"/>
      <c r="G119" s="340"/>
      <c r="H119" s="340"/>
      <c r="I119" s="346"/>
      <c r="J119" s="341"/>
    </row>
    <row r="120" spans="1:10" ht="30" x14ac:dyDescent="0.25">
      <c r="A120" s="257" t="s">
        <v>210</v>
      </c>
      <c r="B120" s="258" t="s">
        <v>211</v>
      </c>
      <c r="C120" s="292"/>
      <c r="D120" s="25" t="s">
        <v>32</v>
      </c>
      <c r="E120" s="25"/>
      <c r="F120" s="173">
        <v>0</v>
      </c>
      <c r="G120" s="173"/>
      <c r="H120" s="173"/>
      <c r="I120" s="173">
        <v>0</v>
      </c>
      <c r="J120" s="174"/>
    </row>
    <row r="121" spans="1:10" x14ac:dyDescent="0.25">
      <c r="A121" s="257"/>
      <c r="B121" s="259"/>
      <c r="C121" s="292"/>
      <c r="D121" s="257" t="s">
        <v>166</v>
      </c>
      <c r="E121" s="286"/>
      <c r="F121" s="288"/>
      <c r="G121" s="288"/>
      <c r="H121" s="288"/>
      <c r="I121" s="288"/>
      <c r="J121" s="284"/>
    </row>
    <row r="122" spans="1:10" x14ac:dyDescent="0.25">
      <c r="A122" s="257"/>
      <c r="B122" s="259"/>
      <c r="C122" s="292"/>
      <c r="D122" s="257"/>
      <c r="E122" s="293"/>
      <c r="F122" s="290"/>
      <c r="G122" s="290"/>
      <c r="H122" s="290"/>
      <c r="I122" s="290"/>
      <c r="J122" s="291"/>
    </row>
    <row r="123" spans="1:10" x14ac:dyDescent="0.25">
      <c r="A123" s="257"/>
      <c r="B123" s="259"/>
      <c r="C123" s="292"/>
      <c r="D123" s="257"/>
      <c r="E123" s="293"/>
      <c r="F123" s="290"/>
      <c r="G123" s="290"/>
      <c r="H123" s="290"/>
      <c r="I123" s="290"/>
      <c r="J123" s="291"/>
    </row>
    <row r="124" spans="1:10" ht="3" customHeight="1" x14ac:dyDescent="0.25">
      <c r="A124" s="257"/>
      <c r="B124" s="259"/>
      <c r="C124" s="292"/>
      <c r="D124" s="257"/>
      <c r="E124" s="287"/>
      <c r="F124" s="289"/>
      <c r="G124" s="289"/>
      <c r="H124" s="289"/>
      <c r="I124" s="289"/>
      <c r="J124" s="285"/>
    </row>
    <row r="125" spans="1:10" ht="30" x14ac:dyDescent="0.25">
      <c r="A125" s="257" t="s">
        <v>212</v>
      </c>
      <c r="B125" s="258" t="s">
        <v>213</v>
      </c>
      <c r="C125" s="292"/>
      <c r="D125" s="25" t="s">
        <v>32</v>
      </c>
      <c r="E125" s="25"/>
      <c r="F125" s="173">
        <v>0</v>
      </c>
      <c r="G125" s="173"/>
      <c r="H125" s="173"/>
      <c r="I125" s="173">
        <v>0</v>
      </c>
      <c r="J125" s="174"/>
    </row>
    <row r="126" spans="1:10" x14ac:dyDescent="0.25">
      <c r="A126" s="257"/>
      <c r="B126" s="259"/>
      <c r="C126" s="292"/>
      <c r="D126" s="257" t="s">
        <v>166</v>
      </c>
      <c r="E126" s="286"/>
      <c r="F126" s="288"/>
      <c r="G126" s="288"/>
      <c r="H126" s="288"/>
      <c r="I126" s="288"/>
      <c r="J126" s="284"/>
    </row>
    <row r="127" spans="1:10" x14ac:dyDescent="0.25">
      <c r="A127" s="257"/>
      <c r="B127" s="259"/>
      <c r="C127" s="292"/>
      <c r="D127" s="257"/>
      <c r="E127" s="293"/>
      <c r="F127" s="290"/>
      <c r="G127" s="290"/>
      <c r="H127" s="290"/>
      <c r="I127" s="290"/>
      <c r="J127" s="291"/>
    </row>
    <row r="128" spans="1:10" x14ac:dyDescent="0.25">
      <c r="A128" s="257"/>
      <c r="B128" s="259"/>
      <c r="C128" s="292"/>
      <c r="D128" s="257"/>
      <c r="E128" s="293"/>
      <c r="F128" s="290"/>
      <c r="G128" s="290"/>
      <c r="H128" s="290"/>
      <c r="I128" s="290"/>
      <c r="J128" s="291"/>
    </row>
    <row r="129" spans="1:10" ht="0.75" customHeight="1" x14ac:dyDescent="0.25">
      <c r="A129" s="257"/>
      <c r="B129" s="259"/>
      <c r="C129" s="292"/>
      <c r="D129" s="257"/>
      <c r="E129" s="287"/>
      <c r="F129" s="289"/>
      <c r="G129" s="289"/>
      <c r="H129" s="289"/>
      <c r="I129" s="289"/>
      <c r="J129" s="285"/>
    </row>
    <row r="130" spans="1:10" ht="30" x14ac:dyDescent="0.25">
      <c r="A130" s="257" t="s">
        <v>214</v>
      </c>
      <c r="B130" s="258" t="s">
        <v>216</v>
      </c>
      <c r="C130" s="292"/>
      <c r="D130" s="25" t="s">
        <v>32</v>
      </c>
      <c r="E130" s="25"/>
      <c r="F130" s="173">
        <f>I130</f>
        <v>10</v>
      </c>
      <c r="G130" s="173"/>
      <c r="H130" s="173"/>
      <c r="I130" s="173">
        <f>I131</f>
        <v>10</v>
      </c>
      <c r="J130" s="174"/>
    </row>
    <row r="131" spans="1:10" x14ac:dyDescent="0.25">
      <c r="A131" s="257"/>
      <c r="B131" s="259"/>
      <c r="C131" s="292"/>
      <c r="D131" s="258" t="s">
        <v>166</v>
      </c>
      <c r="E131" s="336" t="s">
        <v>12</v>
      </c>
      <c r="F131" s="203">
        <f>I131</f>
        <v>10</v>
      </c>
      <c r="G131" s="203"/>
      <c r="H131" s="203"/>
      <c r="I131" s="203">
        <f>I132</f>
        <v>10</v>
      </c>
      <c r="J131" s="205"/>
    </row>
    <row r="132" spans="1:10" ht="15.75" customHeight="1" x14ac:dyDescent="0.25">
      <c r="A132" s="257"/>
      <c r="B132" s="259"/>
      <c r="C132" s="292"/>
      <c r="D132" s="259"/>
      <c r="E132" s="337" t="s">
        <v>198</v>
      </c>
      <c r="F132" s="288">
        <f>I132</f>
        <v>10</v>
      </c>
      <c r="G132" s="288"/>
      <c r="H132" s="288"/>
      <c r="I132" s="288">
        <v>10</v>
      </c>
      <c r="J132" s="284"/>
    </row>
    <row r="133" spans="1:10" ht="10.5" customHeight="1" x14ac:dyDescent="0.25">
      <c r="A133" s="257"/>
      <c r="B133" s="259"/>
      <c r="C133" s="292"/>
      <c r="D133" s="259"/>
      <c r="E133" s="338"/>
      <c r="F133" s="290"/>
      <c r="G133" s="290"/>
      <c r="H133" s="290"/>
      <c r="I133" s="290"/>
      <c r="J133" s="291"/>
    </row>
    <row r="134" spans="1:10" hidden="1" x14ac:dyDescent="0.25">
      <c r="A134" s="257"/>
      <c r="B134" s="259"/>
      <c r="C134" s="292"/>
      <c r="D134" s="259"/>
      <c r="E134" s="338"/>
      <c r="F134" s="290"/>
      <c r="G134" s="290"/>
      <c r="H134" s="290"/>
      <c r="I134" s="290"/>
      <c r="J134" s="291"/>
    </row>
    <row r="135" spans="1:10" ht="3.75" hidden="1" customHeight="1" x14ac:dyDescent="0.25">
      <c r="A135" s="257"/>
      <c r="B135" s="259"/>
      <c r="C135" s="292"/>
      <c r="D135" s="210"/>
      <c r="E135" s="339"/>
      <c r="F135" s="289"/>
      <c r="G135" s="289"/>
      <c r="H135" s="289"/>
      <c r="I135" s="289"/>
      <c r="J135" s="285"/>
    </row>
    <row r="136" spans="1:10" ht="30" x14ac:dyDescent="0.25">
      <c r="A136" s="257" t="s">
        <v>83</v>
      </c>
      <c r="B136" s="257" t="s">
        <v>177</v>
      </c>
      <c r="C136" s="292" t="s">
        <v>217</v>
      </c>
      <c r="D136" s="25" t="s">
        <v>32</v>
      </c>
      <c r="E136" s="25"/>
      <c r="F136" s="182">
        <f>F141+F150+F219+F244+F249</f>
        <v>105448.2</v>
      </c>
      <c r="G136" s="182">
        <f t="shared" ref="G136:I136" si="15">G137</f>
        <v>0</v>
      </c>
      <c r="H136" s="182">
        <f t="shared" si="15"/>
        <v>41741.599999999999</v>
      </c>
      <c r="I136" s="182">
        <f t="shared" si="15"/>
        <v>63706.6</v>
      </c>
      <c r="J136" s="174"/>
    </row>
    <row r="137" spans="1:10" x14ac:dyDescent="0.25">
      <c r="A137" s="257"/>
      <c r="B137" s="257"/>
      <c r="C137" s="292"/>
      <c r="D137" s="257" t="s">
        <v>166</v>
      </c>
      <c r="E137" s="11" t="s">
        <v>12</v>
      </c>
      <c r="F137" s="182">
        <f>F142+F151+F220+F245+F250</f>
        <v>105448.2</v>
      </c>
      <c r="G137" s="182">
        <f>G138+G139+G140</f>
        <v>0</v>
      </c>
      <c r="H137" s="182">
        <f t="shared" ref="H137:I137" si="16">H138+H139+H140</f>
        <v>41741.599999999999</v>
      </c>
      <c r="I137" s="182">
        <f t="shared" si="16"/>
        <v>63706.6</v>
      </c>
      <c r="J137" s="174"/>
    </row>
    <row r="138" spans="1:10" x14ac:dyDescent="0.25">
      <c r="A138" s="257"/>
      <c r="B138" s="257"/>
      <c r="C138" s="292"/>
      <c r="D138" s="257"/>
      <c r="E138" s="43" t="s">
        <v>198</v>
      </c>
      <c r="F138" s="182">
        <f>G138+H138+I138</f>
        <v>99164.799999999988</v>
      </c>
      <c r="G138" s="182">
        <f t="shared" ref="G138:H138" si="17">G143+G152+G221+G246</f>
        <v>0</v>
      </c>
      <c r="H138" s="182">
        <f t="shared" si="17"/>
        <v>35665.599999999999</v>
      </c>
      <c r="I138" s="182">
        <f>I143+I152+I221+I246</f>
        <v>63499.199999999997</v>
      </c>
      <c r="J138" s="174"/>
    </row>
    <row r="139" spans="1:10" x14ac:dyDescent="0.25">
      <c r="A139" s="257"/>
      <c r="B139" s="257"/>
      <c r="C139" s="292"/>
      <c r="D139" s="257"/>
      <c r="E139" s="201" t="s">
        <v>215</v>
      </c>
      <c r="F139" s="196">
        <f>G139+H139+I139</f>
        <v>6283.4</v>
      </c>
      <c r="G139" s="196">
        <f t="shared" ref="G139:H139" si="18">G153+G222+G247</f>
        <v>0</v>
      </c>
      <c r="H139" s="196">
        <f t="shared" si="18"/>
        <v>6076</v>
      </c>
      <c r="I139" s="196">
        <f>I153+I222+I247</f>
        <v>207.4</v>
      </c>
      <c r="J139" s="194"/>
    </row>
    <row r="140" spans="1:10" x14ac:dyDescent="0.25">
      <c r="A140" s="257"/>
      <c r="B140" s="257"/>
      <c r="C140" s="292"/>
      <c r="D140" s="257"/>
      <c r="E140" s="201" t="s">
        <v>193</v>
      </c>
      <c r="F140" s="196">
        <f>G140+H140+I140</f>
        <v>0</v>
      </c>
      <c r="G140" s="196"/>
      <c r="H140" s="196">
        <f>H144</f>
        <v>0</v>
      </c>
      <c r="I140" s="196"/>
      <c r="J140" s="194"/>
    </row>
    <row r="141" spans="1:10" ht="30" x14ac:dyDescent="0.25">
      <c r="A141" s="258" t="s">
        <v>218</v>
      </c>
      <c r="B141" s="258" t="s">
        <v>349</v>
      </c>
      <c r="C141" s="292" t="s">
        <v>294</v>
      </c>
      <c r="D141" s="25" t="s">
        <v>32</v>
      </c>
      <c r="E141" s="25"/>
      <c r="F141" s="173">
        <f>F142</f>
        <v>55165.1</v>
      </c>
      <c r="G141" s="173"/>
      <c r="H141" s="173">
        <f>H142</f>
        <v>0</v>
      </c>
      <c r="I141" s="173">
        <f>I142</f>
        <v>55165.1</v>
      </c>
      <c r="J141" s="174"/>
    </row>
    <row r="142" spans="1:10" x14ac:dyDescent="0.25">
      <c r="A142" s="259"/>
      <c r="B142" s="259"/>
      <c r="C142" s="292"/>
      <c r="D142" s="257" t="s">
        <v>166</v>
      </c>
      <c r="E142" s="11" t="s">
        <v>12</v>
      </c>
      <c r="F142" s="173">
        <f>H142+I142</f>
        <v>55165.1</v>
      </c>
      <c r="G142" s="173"/>
      <c r="H142" s="173">
        <f>H144+H143</f>
        <v>0</v>
      </c>
      <c r="I142" s="173">
        <f>I143</f>
        <v>55165.1</v>
      </c>
      <c r="J142" s="174"/>
    </row>
    <row r="143" spans="1:10" x14ac:dyDescent="0.25">
      <c r="A143" s="259"/>
      <c r="B143" s="259"/>
      <c r="C143" s="292"/>
      <c r="D143" s="257"/>
      <c r="E143" s="43" t="s">
        <v>198</v>
      </c>
      <c r="F143" s="173">
        <f>I143</f>
        <v>55165.1</v>
      </c>
      <c r="G143" s="173"/>
      <c r="H143" s="173"/>
      <c r="I143" s="173">
        <v>55165.1</v>
      </c>
      <c r="J143" s="174"/>
    </row>
    <row r="144" spans="1:10" ht="24" customHeight="1" x14ac:dyDescent="0.25">
      <c r="A144" s="259"/>
      <c r="B144" s="259"/>
      <c r="C144" s="292"/>
      <c r="D144" s="257"/>
      <c r="E144" s="43" t="s">
        <v>193</v>
      </c>
      <c r="F144" s="173">
        <f>F148+F149</f>
        <v>0</v>
      </c>
      <c r="G144" s="173"/>
      <c r="H144" s="173"/>
      <c r="I144" s="173"/>
      <c r="J144" s="174"/>
    </row>
    <row r="145" spans="1:10" ht="24.75" customHeight="1" x14ac:dyDescent="0.25">
      <c r="A145" s="259"/>
      <c r="B145" s="259"/>
      <c r="C145" s="292"/>
      <c r="D145" s="257"/>
      <c r="E145" s="11" t="s">
        <v>7</v>
      </c>
      <c r="F145" s="173"/>
      <c r="G145" s="173"/>
      <c r="H145" s="173"/>
      <c r="I145" s="173"/>
      <c r="J145" s="174"/>
    </row>
    <row r="146" spans="1:10" ht="36" customHeight="1" x14ac:dyDescent="0.25">
      <c r="A146" s="277" t="s">
        <v>350</v>
      </c>
      <c r="B146" s="277" t="s">
        <v>351</v>
      </c>
      <c r="C146" s="297"/>
      <c r="D146" s="25" t="s">
        <v>32</v>
      </c>
      <c r="E146" s="11"/>
      <c r="F146" s="195">
        <f>F147</f>
        <v>0</v>
      </c>
      <c r="G146" s="195"/>
      <c r="H146" s="195">
        <f>H147</f>
        <v>0</v>
      </c>
      <c r="I146" s="195"/>
      <c r="J146" s="174"/>
    </row>
    <row r="147" spans="1:10" ht="24.75" customHeight="1" x14ac:dyDescent="0.25">
      <c r="A147" s="278"/>
      <c r="B147" s="278"/>
      <c r="C147" s="298"/>
      <c r="D147" s="257" t="s">
        <v>166</v>
      </c>
      <c r="E147" s="11" t="s">
        <v>12</v>
      </c>
      <c r="F147" s="195">
        <f>F148+F149</f>
        <v>0</v>
      </c>
      <c r="G147" s="195"/>
      <c r="H147" s="195">
        <f>H148+H149</f>
        <v>0</v>
      </c>
      <c r="I147" s="195"/>
      <c r="J147" s="174"/>
    </row>
    <row r="148" spans="1:10" ht="24.75" customHeight="1" x14ac:dyDescent="0.25">
      <c r="A148" s="278"/>
      <c r="B148" s="278"/>
      <c r="C148" s="298"/>
      <c r="D148" s="257"/>
      <c r="E148" s="43" t="s">
        <v>198</v>
      </c>
      <c r="F148" s="195">
        <f>G148+H148+I148+J148</f>
        <v>0</v>
      </c>
      <c r="G148" s="195"/>
      <c r="H148" s="195"/>
      <c r="I148" s="195"/>
      <c r="J148" s="174"/>
    </row>
    <row r="149" spans="1:10" ht="24.75" customHeight="1" x14ac:dyDescent="0.25">
      <c r="A149" s="278"/>
      <c r="B149" s="278"/>
      <c r="C149" s="298"/>
      <c r="D149" s="257"/>
      <c r="E149" s="200" t="s">
        <v>193</v>
      </c>
      <c r="F149" s="195">
        <f>G149+H149+J149</f>
        <v>0</v>
      </c>
      <c r="G149" s="195"/>
      <c r="H149" s="195"/>
      <c r="I149" s="195"/>
      <c r="J149" s="174"/>
    </row>
    <row r="150" spans="1:10" ht="30" x14ac:dyDescent="0.25">
      <c r="A150" s="258" t="s">
        <v>219</v>
      </c>
      <c r="B150" s="258" t="s">
        <v>220</v>
      </c>
      <c r="C150" s="292" t="s">
        <v>290</v>
      </c>
      <c r="D150" s="25" t="s">
        <v>32</v>
      </c>
      <c r="E150" s="25"/>
      <c r="F150" s="182">
        <f>F170+F189+F204</f>
        <v>1245.7</v>
      </c>
      <c r="G150" s="182">
        <f t="shared" ref="G150:H151" si="19">G151</f>
        <v>0</v>
      </c>
      <c r="H150" s="182">
        <f t="shared" si="19"/>
        <v>0</v>
      </c>
      <c r="I150" s="182">
        <f>I170+I189+I204</f>
        <v>1245.7</v>
      </c>
      <c r="J150" s="174"/>
    </row>
    <row r="151" spans="1:10" x14ac:dyDescent="0.25">
      <c r="A151" s="259"/>
      <c r="B151" s="259"/>
      <c r="C151" s="292"/>
      <c r="D151" s="257" t="s">
        <v>166</v>
      </c>
      <c r="E151" s="11" t="s">
        <v>12</v>
      </c>
      <c r="F151" s="182">
        <f t="shared" ref="F151:F152" si="20">F171+F190+F205</f>
        <v>1245.7</v>
      </c>
      <c r="G151" s="182">
        <f t="shared" si="19"/>
        <v>0</v>
      </c>
      <c r="H151" s="182">
        <f t="shared" si="19"/>
        <v>0</v>
      </c>
      <c r="I151" s="182">
        <f t="shared" ref="I151:I152" si="21">I171+I190+I205</f>
        <v>1245.7</v>
      </c>
      <c r="J151" s="174"/>
    </row>
    <row r="152" spans="1:10" x14ac:dyDescent="0.25">
      <c r="A152" s="259"/>
      <c r="B152" s="259"/>
      <c r="C152" s="292"/>
      <c r="D152" s="257"/>
      <c r="E152" s="43" t="s">
        <v>198</v>
      </c>
      <c r="F152" s="182">
        <f t="shared" si="20"/>
        <v>1245.7</v>
      </c>
      <c r="G152" s="182"/>
      <c r="H152" s="182"/>
      <c r="I152" s="182">
        <f t="shared" si="21"/>
        <v>1245.7</v>
      </c>
      <c r="J152" s="174"/>
    </row>
    <row r="153" spans="1:10" x14ac:dyDescent="0.25">
      <c r="A153" s="259"/>
      <c r="B153" s="259"/>
      <c r="C153" s="292"/>
      <c r="D153" s="257"/>
      <c r="E153" s="307" t="s">
        <v>215</v>
      </c>
      <c r="F153" s="295">
        <f>I153</f>
        <v>0</v>
      </c>
      <c r="G153" s="295"/>
      <c r="H153" s="295"/>
      <c r="I153" s="295">
        <f>I173</f>
        <v>0</v>
      </c>
      <c r="J153" s="284"/>
    </row>
    <row r="154" spans="1:10" ht="2.25" customHeight="1" x14ac:dyDescent="0.25">
      <c r="A154" s="259"/>
      <c r="B154" s="259"/>
      <c r="C154" s="292"/>
      <c r="D154" s="257"/>
      <c r="E154" s="308"/>
      <c r="F154" s="296"/>
      <c r="G154" s="296"/>
      <c r="H154" s="296"/>
      <c r="I154" s="296"/>
      <c r="J154" s="285"/>
    </row>
    <row r="155" spans="1:10" ht="30" x14ac:dyDescent="0.25">
      <c r="A155" s="257" t="s">
        <v>221</v>
      </c>
      <c r="B155" s="258" t="s">
        <v>222</v>
      </c>
      <c r="C155" s="292"/>
      <c r="D155" s="25" t="s">
        <v>32</v>
      </c>
      <c r="E155" s="25"/>
      <c r="F155" s="173">
        <v>0</v>
      </c>
      <c r="G155" s="173"/>
      <c r="H155" s="173"/>
      <c r="I155" s="173">
        <v>0</v>
      </c>
      <c r="J155" s="174"/>
    </row>
    <row r="156" spans="1:10" x14ac:dyDescent="0.25">
      <c r="A156" s="257"/>
      <c r="B156" s="259"/>
      <c r="C156" s="292"/>
      <c r="D156" s="257" t="s">
        <v>166</v>
      </c>
      <c r="E156" s="286"/>
      <c r="F156" s="288"/>
      <c r="G156" s="288"/>
      <c r="H156" s="288"/>
      <c r="I156" s="288"/>
      <c r="J156" s="284"/>
    </row>
    <row r="157" spans="1:10" x14ac:dyDescent="0.25">
      <c r="A157" s="257"/>
      <c r="B157" s="259"/>
      <c r="C157" s="292"/>
      <c r="D157" s="257"/>
      <c r="E157" s="293"/>
      <c r="F157" s="290"/>
      <c r="G157" s="290"/>
      <c r="H157" s="290"/>
      <c r="I157" s="290"/>
      <c r="J157" s="291"/>
    </row>
    <row r="158" spans="1:10" ht="19.5" customHeight="1" x14ac:dyDescent="0.25">
      <c r="A158" s="257"/>
      <c r="B158" s="259"/>
      <c r="C158" s="292"/>
      <c r="D158" s="257"/>
      <c r="E158" s="293"/>
      <c r="F158" s="290"/>
      <c r="G158" s="290"/>
      <c r="H158" s="290"/>
      <c r="I158" s="290"/>
      <c r="J158" s="291"/>
    </row>
    <row r="159" spans="1:10" hidden="1" x14ac:dyDescent="0.25">
      <c r="A159" s="257"/>
      <c r="B159" s="259"/>
      <c r="C159" s="292"/>
      <c r="D159" s="257"/>
      <c r="E159" s="287"/>
      <c r="F159" s="289"/>
      <c r="G159" s="289"/>
      <c r="H159" s="289"/>
      <c r="I159" s="289"/>
      <c r="J159" s="285"/>
    </row>
    <row r="160" spans="1:10" ht="30" x14ac:dyDescent="0.25">
      <c r="A160" s="257" t="s">
        <v>223</v>
      </c>
      <c r="B160" s="258" t="s">
        <v>224</v>
      </c>
      <c r="C160" s="292"/>
      <c r="D160" s="25" t="s">
        <v>32</v>
      </c>
      <c r="E160" s="25"/>
      <c r="F160" s="173">
        <v>0</v>
      </c>
      <c r="G160" s="173"/>
      <c r="H160" s="173"/>
      <c r="I160" s="173">
        <v>0</v>
      </c>
      <c r="J160" s="174"/>
    </row>
    <row r="161" spans="1:10" x14ac:dyDescent="0.25">
      <c r="A161" s="257"/>
      <c r="B161" s="259"/>
      <c r="C161" s="292"/>
      <c r="D161" s="257" t="s">
        <v>166</v>
      </c>
      <c r="E161" s="286" t="s">
        <v>7</v>
      </c>
      <c r="F161" s="288"/>
      <c r="G161" s="288"/>
      <c r="H161" s="288"/>
      <c r="I161" s="288"/>
      <c r="J161" s="284"/>
    </row>
    <row r="162" spans="1:10" x14ac:dyDescent="0.25">
      <c r="A162" s="257"/>
      <c r="B162" s="259"/>
      <c r="C162" s="292"/>
      <c r="D162" s="257"/>
      <c r="E162" s="293"/>
      <c r="F162" s="290"/>
      <c r="G162" s="290"/>
      <c r="H162" s="290"/>
      <c r="I162" s="290"/>
      <c r="J162" s="291"/>
    </row>
    <row r="163" spans="1:10" x14ac:dyDescent="0.25">
      <c r="A163" s="257"/>
      <c r="B163" s="259"/>
      <c r="C163" s="292"/>
      <c r="D163" s="257"/>
      <c r="E163" s="293"/>
      <c r="F163" s="290"/>
      <c r="G163" s="290"/>
      <c r="H163" s="290"/>
      <c r="I163" s="290"/>
      <c r="J163" s="291"/>
    </row>
    <row r="164" spans="1:10" ht="45.75" customHeight="1" x14ac:dyDescent="0.25">
      <c r="A164" s="257"/>
      <c r="B164" s="259"/>
      <c r="C164" s="292"/>
      <c r="D164" s="257"/>
      <c r="E164" s="287"/>
      <c r="F164" s="289"/>
      <c r="G164" s="289"/>
      <c r="H164" s="289"/>
      <c r="I164" s="289"/>
      <c r="J164" s="285"/>
    </row>
    <row r="165" spans="1:10" ht="30" x14ac:dyDescent="0.25">
      <c r="A165" s="257" t="s">
        <v>225</v>
      </c>
      <c r="B165" s="258" t="s">
        <v>226</v>
      </c>
      <c r="C165" s="292"/>
      <c r="D165" s="25" t="s">
        <v>32</v>
      </c>
      <c r="E165" s="25"/>
      <c r="F165" s="173">
        <v>0</v>
      </c>
      <c r="G165" s="173"/>
      <c r="H165" s="173"/>
      <c r="I165" s="173">
        <v>0</v>
      </c>
      <c r="J165" s="174"/>
    </row>
    <row r="166" spans="1:10" x14ac:dyDescent="0.25">
      <c r="A166" s="257"/>
      <c r="B166" s="259"/>
      <c r="C166" s="292"/>
      <c r="D166" s="257" t="s">
        <v>166</v>
      </c>
      <c r="E166" s="286"/>
      <c r="F166" s="288"/>
      <c r="G166" s="288"/>
      <c r="H166" s="288"/>
      <c r="I166" s="288"/>
      <c r="J166" s="284"/>
    </row>
    <row r="167" spans="1:10" x14ac:dyDescent="0.25">
      <c r="A167" s="257"/>
      <c r="B167" s="259"/>
      <c r="C167" s="292"/>
      <c r="D167" s="257"/>
      <c r="E167" s="293"/>
      <c r="F167" s="290"/>
      <c r="G167" s="290"/>
      <c r="H167" s="290"/>
      <c r="I167" s="290"/>
      <c r="J167" s="291"/>
    </row>
    <row r="168" spans="1:10" x14ac:dyDescent="0.25">
      <c r="A168" s="257"/>
      <c r="B168" s="259"/>
      <c r="C168" s="292"/>
      <c r="D168" s="257"/>
      <c r="E168" s="293"/>
      <c r="F168" s="290"/>
      <c r="G168" s="290"/>
      <c r="H168" s="290"/>
      <c r="I168" s="290"/>
      <c r="J168" s="291"/>
    </row>
    <row r="169" spans="1:10" ht="29.25" hidden="1" customHeight="1" x14ac:dyDescent="0.25">
      <c r="A169" s="257"/>
      <c r="B169" s="259"/>
      <c r="C169" s="292"/>
      <c r="D169" s="257"/>
      <c r="E169" s="287"/>
      <c r="F169" s="289"/>
      <c r="G169" s="289"/>
      <c r="H169" s="289"/>
      <c r="I169" s="289"/>
      <c r="J169" s="285"/>
    </row>
    <row r="170" spans="1:10" ht="30" x14ac:dyDescent="0.25">
      <c r="A170" s="257" t="s">
        <v>227</v>
      </c>
      <c r="B170" s="258" t="s">
        <v>228</v>
      </c>
      <c r="C170" s="292"/>
      <c r="D170" s="25" t="s">
        <v>32</v>
      </c>
      <c r="E170" s="25"/>
      <c r="F170" s="183">
        <f>I170</f>
        <v>1245.7</v>
      </c>
      <c r="G170" s="173"/>
      <c r="H170" s="173"/>
      <c r="I170" s="173">
        <f>I171</f>
        <v>1245.7</v>
      </c>
      <c r="J170" s="174"/>
    </row>
    <row r="171" spans="1:10" x14ac:dyDescent="0.25">
      <c r="A171" s="257"/>
      <c r="B171" s="259"/>
      <c r="C171" s="292"/>
      <c r="D171" s="257" t="s">
        <v>166</v>
      </c>
      <c r="E171" s="11" t="s">
        <v>12</v>
      </c>
      <c r="F171" s="183">
        <f t="shared" ref="F171" si="22">I171</f>
        <v>1245.7</v>
      </c>
      <c r="G171" s="173"/>
      <c r="H171" s="173"/>
      <c r="I171" s="173">
        <f>I172+I173</f>
        <v>1245.7</v>
      </c>
      <c r="J171" s="174"/>
    </row>
    <row r="172" spans="1:10" x14ac:dyDescent="0.25">
      <c r="A172" s="257"/>
      <c r="B172" s="259"/>
      <c r="C172" s="292"/>
      <c r="D172" s="257"/>
      <c r="E172" s="43" t="s">
        <v>198</v>
      </c>
      <c r="F172" s="183">
        <f>I172</f>
        <v>1245.7</v>
      </c>
      <c r="G172" s="173"/>
      <c r="H172" s="173"/>
      <c r="I172" s="173">
        <v>1245.7</v>
      </c>
      <c r="J172" s="174"/>
    </row>
    <row r="173" spans="1:10" x14ac:dyDescent="0.25">
      <c r="A173" s="257"/>
      <c r="B173" s="259"/>
      <c r="C173" s="292"/>
      <c r="D173" s="257"/>
      <c r="E173" s="43" t="s">
        <v>215</v>
      </c>
      <c r="F173" s="173">
        <f>I173</f>
        <v>0</v>
      </c>
      <c r="G173" s="173"/>
      <c r="H173" s="173"/>
      <c r="I173" s="173"/>
      <c r="J173" s="174"/>
    </row>
    <row r="174" spans="1:10" ht="30" x14ac:dyDescent="0.25">
      <c r="A174" s="257" t="s">
        <v>229</v>
      </c>
      <c r="B174" s="258" t="s">
        <v>230</v>
      </c>
      <c r="C174" s="292"/>
      <c r="D174" s="25" t="s">
        <v>32</v>
      </c>
      <c r="E174" s="172"/>
      <c r="F174" s="184">
        <v>0</v>
      </c>
      <c r="G174" s="173"/>
      <c r="H174" s="173"/>
      <c r="I174" s="173">
        <v>0</v>
      </c>
      <c r="J174" s="178"/>
    </row>
    <row r="175" spans="1:10" x14ac:dyDescent="0.25">
      <c r="A175" s="257"/>
      <c r="B175" s="259"/>
      <c r="C175" s="292"/>
      <c r="D175" s="257" t="s">
        <v>166</v>
      </c>
      <c r="E175" s="286"/>
      <c r="F175" s="294"/>
      <c r="G175" s="294"/>
      <c r="H175" s="294"/>
      <c r="I175" s="294"/>
      <c r="J175" s="284"/>
    </row>
    <row r="176" spans="1:10" x14ac:dyDescent="0.25">
      <c r="A176" s="257"/>
      <c r="B176" s="259"/>
      <c r="C176" s="292"/>
      <c r="D176" s="257"/>
      <c r="E176" s="293"/>
      <c r="F176" s="294"/>
      <c r="G176" s="294"/>
      <c r="H176" s="294"/>
      <c r="I176" s="294"/>
      <c r="J176" s="291"/>
    </row>
    <row r="177" spans="1:10" x14ac:dyDescent="0.25">
      <c r="A177" s="257"/>
      <c r="B177" s="259"/>
      <c r="C177" s="292"/>
      <c r="D177" s="257"/>
      <c r="E177" s="293"/>
      <c r="F177" s="294"/>
      <c r="G177" s="294"/>
      <c r="H177" s="294"/>
      <c r="I177" s="294"/>
      <c r="J177" s="291"/>
    </row>
    <row r="178" spans="1:10" ht="1.5" customHeight="1" x14ac:dyDescent="0.25">
      <c r="A178" s="257"/>
      <c r="B178" s="259"/>
      <c r="C178" s="292"/>
      <c r="D178" s="257"/>
      <c r="E178" s="287"/>
      <c r="F178" s="294"/>
      <c r="G178" s="294"/>
      <c r="H178" s="294"/>
      <c r="I178" s="294"/>
      <c r="J178" s="285"/>
    </row>
    <row r="179" spans="1:10" ht="30" x14ac:dyDescent="0.25">
      <c r="A179" s="257" t="s">
        <v>231</v>
      </c>
      <c r="B179" s="258" t="s">
        <v>232</v>
      </c>
      <c r="C179" s="292"/>
      <c r="D179" s="25" t="s">
        <v>32</v>
      </c>
      <c r="E179" s="25"/>
      <c r="F179" s="184">
        <v>0</v>
      </c>
      <c r="G179" s="173"/>
      <c r="H179" s="173"/>
      <c r="I179" s="173">
        <v>0</v>
      </c>
      <c r="J179" s="174"/>
    </row>
    <row r="180" spans="1:10" x14ac:dyDescent="0.25">
      <c r="A180" s="257"/>
      <c r="B180" s="259"/>
      <c r="C180" s="292"/>
      <c r="D180" s="257" t="s">
        <v>166</v>
      </c>
      <c r="E180" s="286"/>
      <c r="F180" s="294"/>
      <c r="G180" s="294"/>
      <c r="H180" s="294"/>
      <c r="I180" s="294"/>
      <c r="J180" s="284"/>
    </row>
    <row r="181" spans="1:10" x14ac:dyDescent="0.25">
      <c r="A181" s="257"/>
      <c r="B181" s="259"/>
      <c r="C181" s="292"/>
      <c r="D181" s="257"/>
      <c r="E181" s="293"/>
      <c r="F181" s="294"/>
      <c r="G181" s="294"/>
      <c r="H181" s="294"/>
      <c r="I181" s="294"/>
      <c r="J181" s="291"/>
    </row>
    <row r="182" spans="1:10" ht="14.25" customHeight="1" x14ac:dyDescent="0.25">
      <c r="A182" s="257"/>
      <c r="B182" s="259"/>
      <c r="C182" s="292"/>
      <c r="D182" s="257"/>
      <c r="E182" s="293"/>
      <c r="F182" s="294"/>
      <c r="G182" s="294"/>
      <c r="H182" s="294"/>
      <c r="I182" s="294"/>
      <c r="J182" s="291"/>
    </row>
    <row r="183" spans="1:10" ht="9.75" hidden="1" customHeight="1" x14ac:dyDescent="0.25">
      <c r="A183" s="257"/>
      <c r="B183" s="259"/>
      <c r="C183" s="292"/>
      <c r="D183" s="257"/>
      <c r="E183" s="287"/>
      <c r="F183" s="294"/>
      <c r="G183" s="294"/>
      <c r="H183" s="294"/>
      <c r="I183" s="294"/>
      <c r="J183" s="285"/>
    </row>
    <row r="184" spans="1:10" ht="35.25" customHeight="1" x14ac:dyDescent="0.25">
      <c r="A184" s="257" t="s">
        <v>233</v>
      </c>
      <c r="B184" s="258" t="s">
        <v>234</v>
      </c>
      <c r="C184" s="292"/>
      <c r="D184" s="25" t="s">
        <v>32</v>
      </c>
      <c r="E184" s="25"/>
      <c r="F184" s="184">
        <v>0</v>
      </c>
      <c r="G184" s="173"/>
      <c r="H184" s="173"/>
      <c r="I184" s="173">
        <v>0</v>
      </c>
      <c r="J184" s="174"/>
    </row>
    <row r="185" spans="1:10" x14ac:dyDescent="0.25">
      <c r="A185" s="257"/>
      <c r="B185" s="259"/>
      <c r="C185" s="292"/>
      <c r="D185" s="257" t="s">
        <v>166</v>
      </c>
      <c r="E185" s="286"/>
      <c r="F185" s="288"/>
      <c r="G185" s="288"/>
      <c r="H185" s="288"/>
      <c r="I185" s="288"/>
      <c r="J185" s="284"/>
    </row>
    <row r="186" spans="1:10" x14ac:dyDescent="0.25">
      <c r="A186" s="257"/>
      <c r="B186" s="259"/>
      <c r="C186" s="292"/>
      <c r="D186" s="257"/>
      <c r="E186" s="293"/>
      <c r="F186" s="290"/>
      <c r="G186" s="290"/>
      <c r="H186" s="290"/>
      <c r="I186" s="290"/>
      <c r="J186" s="291"/>
    </row>
    <row r="187" spans="1:10" x14ac:dyDescent="0.25">
      <c r="A187" s="257"/>
      <c r="B187" s="259"/>
      <c r="C187" s="292"/>
      <c r="D187" s="257"/>
      <c r="E187" s="293"/>
      <c r="F187" s="290"/>
      <c r="G187" s="290"/>
      <c r="H187" s="290"/>
      <c r="I187" s="290"/>
      <c r="J187" s="291"/>
    </row>
    <row r="188" spans="1:10" ht="9.75" customHeight="1" x14ac:dyDescent="0.25">
      <c r="A188" s="257"/>
      <c r="B188" s="259"/>
      <c r="C188" s="292"/>
      <c r="D188" s="257"/>
      <c r="E188" s="287"/>
      <c r="F188" s="289"/>
      <c r="G188" s="289"/>
      <c r="H188" s="289"/>
      <c r="I188" s="289"/>
      <c r="J188" s="285"/>
    </row>
    <row r="189" spans="1:10" ht="30" x14ac:dyDescent="0.25">
      <c r="A189" s="257" t="s">
        <v>235</v>
      </c>
      <c r="B189" s="258" t="s">
        <v>236</v>
      </c>
      <c r="C189" s="292" t="s">
        <v>290</v>
      </c>
      <c r="D189" s="25" t="s">
        <v>32</v>
      </c>
      <c r="E189" s="25"/>
      <c r="F189" s="182">
        <f>I189</f>
        <v>0</v>
      </c>
      <c r="G189" s="182"/>
      <c r="H189" s="182"/>
      <c r="I189" s="182">
        <f>I190</f>
        <v>0</v>
      </c>
      <c r="J189" s="174"/>
    </row>
    <row r="190" spans="1:10" x14ac:dyDescent="0.25">
      <c r="A190" s="257"/>
      <c r="B190" s="259"/>
      <c r="C190" s="292"/>
      <c r="D190" s="257" t="s">
        <v>166</v>
      </c>
      <c r="E190" s="11" t="s">
        <v>12</v>
      </c>
      <c r="F190" s="182">
        <f t="shared" ref="F190:F191" si="23">I190</f>
        <v>0</v>
      </c>
      <c r="G190" s="182"/>
      <c r="H190" s="182"/>
      <c r="I190" s="182">
        <f>I191</f>
        <v>0</v>
      </c>
      <c r="J190" s="174"/>
    </row>
    <row r="191" spans="1:10" x14ac:dyDescent="0.25">
      <c r="A191" s="257"/>
      <c r="B191" s="259"/>
      <c r="C191" s="292"/>
      <c r="D191" s="257"/>
      <c r="E191" s="43" t="s">
        <v>198</v>
      </c>
      <c r="F191" s="182">
        <f t="shared" si="23"/>
        <v>0</v>
      </c>
      <c r="G191" s="182"/>
      <c r="H191" s="182"/>
      <c r="I191" s="182"/>
      <c r="J191" s="174"/>
    </row>
    <row r="192" spans="1:10" x14ac:dyDescent="0.25">
      <c r="A192" s="257"/>
      <c r="B192" s="259"/>
      <c r="C192" s="292"/>
      <c r="D192" s="257"/>
      <c r="E192" s="286"/>
      <c r="F192" s="295"/>
      <c r="G192" s="295"/>
      <c r="H192" s="295"/>
      <c r="I192" s="295"/>
      <c r="J192" s="284"/>
    </row>
    <row r="193" spans="1:10" ht="9.75" customHeight="1" x14ac:dyDescent="0.25">
      <c r="A193" s="257"/>
      <c r="B193" s="259"/>
      <c r="C193" s="292"/>
      <c r="D193" s="257"/>
      <c r="E193" s="287"/>
      <c r="F193" s="296"/>
      <c r="G193" s="296"/>
      <c r="H193" s="296"/>
      <c r="I193" s="296"/>
      <c r="J193" s="285"/>
    </row>
    <row r="194" spans="1:10" ht="36" customHeight="1" x14ac:dyDescent="0.25">
      <c r="A194" s="257" t="s">
        <v>237</v>
      </c>
      <c r="B194" s="258" t="s">
        <v>238</v>
      </c>
      <c r="C194" s="292"/>
      <c r="D194" s="25" t="s">
        <v>32</v>
      </c>
      <c r="E194" s="25"/>
      <c r="F194" s="185">
        <v>0</v>
      </c>
      <c r="G194" s="173"/>
      <c r="H194" s="173"/>
      <c r="I194" s="173">
        <v>0</v>
      </c>
      <c r="J194" s="174"/>
    </row>
    <row r="195" spans="1:10" x14ac:dyDescent="0.25">
      <c r="A195" s="257"/>
      <c r="B195" s="259"/>
      <c r="C195" s="292"/>
      <c r="D195" s="257" t="s">
        <v>166</v>
      </c>
      <c r="E195" s="286"/>
      <c r="F195" s="288"/>
      <c r="G195" s="288"/>
      <c r="H195" s="288"/>
      <c r="I195" s="288"/>
      <c r="J195" s="284"/>
    </row>
    <row r="196" spans="1:10" x14ac:dyDescent="0.25">
      <c r="A196" s="257"/>
      <c r="B196" s="259"/>
      <c r="C196" s="292"/>
      <c r="D196" s="257"/>
      <c r="E196" s="293"/>
      <c r="F196" s="290"/>
      <c r="G196" s="290"/>
      <c r="H196" s="290"/>
      <c r="I196" s="290"/>
      <c r="J196" s="291"/>
    </row>
    <row r="197" spans="1:10" x14ac:dyDescent="0.25">
      <c r="A197" s="257"/>
      <c r="B197" s="259"/>
      <c r="C197" s="292"/>
      <c r="D197" s="257"/>
      <c r="E197" s="293"/>
      <c r="F197" s="290"/>
      <c r="G197" s="290"/>
      <c r="H197" s="290"/>
      <c r="I197" s="290"/>
      <c r="J197" s="291"/>
    </row>
    <row r="198" spans="1:10" ht="1.5" customHeight="1" x14ac:dyDescent="0.25">
      <c r="A198" s="257"/>
      <c r="B198" s="259"/>
      <c r="C198" s="292"/>
      <c r="D198" s="257"/>
      <c r="E198" s="287"/>
      <c r="F198" s="289"/>
      <c r="G198" s="289"/>
      <c r="H198" s="289"/>
      <c r="I198" s="289"/>
      <c r="J198" s="285"/>
    </row>
    <row r="199" spans="1:10" ht="38.25" customHeight="1" x14ac:dyDescent="0.25">
      <c r="A199" s="257" t="s">
        <v>239</v>
      </c>
      <c r="B199" s="258" t="s">
        <v>240</v>
      </c>
      <c r="C199" s="292"/>
      <c r="D199" s="25" t="s">
        <v>32</v>
      </c>
      <c r="E199" s="25"/>
      <c r="F199" s="185">
        <v>0</v>
      </c>
      <c r="G199" s="173"/>
      <c r="H199" s="173"/>
      <c r="I199" s="173">
        <v>0</v>
      </c>
      <c r="J199" s="174"/>
    </row>
    <row r="200" spans="1:10" x14ac:dyDescent="0.25">
      <c r="A200" s="257"/>
      <c r="B200" s="259"/>
      <c r="C200" s="292"/>
      <c r="D200" s="257" t="s">
        <v>166</v>
      </c>
      <c r="E200" s="286" t="s">
        <v>7</v>
      </c>
      <c r="F200" s="288"/>
      <c r="G200" s="288"/>
      <c r="H200" s="288"/>
      <c r="I200" s="288"/>
      <c r="J200" s="284"/>
    </row>
    <row r="201" spans="1:10" x14ac:dyDescent="0.25">
      <c r="A201" s="257"/>
      <c r="B201" s="259"/>
      <c r="C201" s="292"/>
      <c r="D201" s="257"/>
      <c r="E201" s="293"/>
      <c r="F201" s="290"/>
      <c r="G201" s="290"/>
      <c r="H201" s="290"/>
      <c r="I201" s="290"/>
      <c r="J201" s="291"/>
    </row>
    <row r="202" spans="1:10" x14ac:dyDescent="0.25">
      <c r="A202" s="257"/>
      <c r="B202" s="259"/>
      <c r="C202" s="292"/>
      <c r="D202" s="257"/>
      <c r="E202" s="293"/>
      <c r="F202" s="290"/>
      <c r="G202" s="290"/>
      <c r="H202" s="290"/>
      <c r="I202" s="290"/>
      <c r="J202" s="291"/>
    </row>
    <row r="203" spans="1:10" ht="8.25" customHeight="1" x14ac:dyDescent="0.25">
      <c r="A203" s="257"/>
      <c r="B203" s="259"/>
      <c r="C203" s="292"/>
      <c r="D203" s="257"/>
      <c r="E203" s="287"/>
      <c r="F203" s="289"/>
      <c r="G203" s="289"/>
      <c r="H203" s="289"/>
      <c r="I203" s="289"/>
      <c r="J203" s="285"/>
    </row>
    <row r="204" spans="1:10" ht="38.25" customHeight="1" x14ac:dyDescent="0.25">
      <c r="A204" s="257" t="s">
        <v>241</v>
      </c>
      <c r="B204" s="258" t="s">
        <v>344</v>
      </c>
      <c r="C204" s="292"/>
      <c r="D204" s="25" t="s">
        <v>32</v>
      </c>
      <c r="E204" s="25"/>
      <c r="F204" s="186">
        <f>G204+H204+I204</f>
        <v>0</v>
      </c>
      <c r="G204" s="173">
        <f>G205</f>
        <v>0</v>
      </c>
      <c r="H204" s="173">
        <f t="shared" ref="H204:I205" si="24">H205</f>
        <v>0</v>
      </c>
      <c r="I204" s="173">
        <f t="shared" si="24"/>
        <v>0</v>
      </c>
      <c r="J204" s="174"/>
    </row>
    <row r="205" spans="1:10" x14ac:dyDescent="0.25">
      <c r="A205" s="257"/>
      <c r="B205" s="259"/>
      <c r="C205" s="292"/>
      <c r="D205" s="257" t="s">
        <v>166</v>
      </c>
      <c r="E205" s="11" t="s">
        <v>12</v>
      </c>
      <c r="F205" s="173">
        <f>G205+H205+I205</f>
        <v>0</v>
      </c>
      <c r="G205" s="173">
        <f>G206</f>
        <v>0</v>
      </c>
      <c r="H205" s="209">
        <f t="shared" si="24"/>
        <v>0</v>
      </c>
      <c r="I205" s="209">
        <f t="shared" si="24"/>
        <v>0</v>
      </c>
      <c r="J205" s="174"/>
    </row>
    <row r="206" spans="1:10" x14ac:dyDescent="0.25">
      <c r="A206" s="257"/>
      <c r="B206" s="259"/>
      <c r="C206" s="292"/>
      <c r="D206" s="257"/>
      <c r="E206" s="44" t="s">
        <v>198</v>
      </c>
      <c r="F206" s="173">
        <f>G206+H206+I206</f>
        <v>0</v>
      </c>
      <c r="G206" s="173"/>
      <c r="H206" s="173"/>
      <c r="I206" s="173"/>
      <c r="J206" s="174"/>
    </row>
    <row r="207" spans="1:10" x14ac:dyDescent="0.25">
      <c r="A207" s="257"/>
      <c r="B207" s="259"/>
      <c r="C207" s="292"/>
      <c r="D207" s="257"/>
      <c r="E207" s="30"/>
      <c r="F207" s="175"/>
      <c r="G207" s="175"/>
      <c r="H207" s="175"/>
      <c r="I207" s="175"/>
      <c r="J207" s="176"/>
    </row>
    <row r="208" spans="1:10" ht="5.25" customHeight="1" x14ac:dyDescent="0.25">
      <c r="A208" s="257"/>
      <c r="B208" s="259"/>
      <c r="C208" s="292"/>
      <c r="D208" s="257"/>
      <c r="E208" s="26"/>
      <c r="F208" s="177"/>
      <c r="G208" s="177"/>
      <c r="H208" s="177"/>
      <c r="I208" s="177"/>
      <c r="J208" s="178"/>
    </row>
    <row r="209" spans="1:10" ht="30" x14ac:dyDescent="0.25">
      <c r="A209" s="258" t="s">
        <v>242</v>
      </c>
      <c r="B209" s="258" t="s">
        <v>243</v>
      </c>
      <c r="C209" s="292"/>
      <c r="D209" s="25" t="s">
        <v>32</v>
      </c>
      <c r="E209" s="25"/>
      <c r="F209" s="173">
        <v>0</v>
      </c>
      <c r="G209" s="173"/>
      <c r="H209" s="173"/>
      <c r="I209" s="173">
        <v>0</v>
      </c>
      <c r="J209" s="174"/>
    </row>
    <row r="210" spans="1:10" x14ac:dyDescent="0.25">
      <c r="A210" s="259"/>
      <c r="B210" s="259"/>
      <c r="C210" s="292"/>
      <c r="D210" s="257" t="s">
        <v>166</v>
      </c>
      <c r="E210" s="286"/>
      <c r="F210" s="288"/>
      <c r="G210" s="288"/>
      <c r="H210" s="288"/>
      <c r="I210" s="288"/>
      <c r="J210" s="284"/>
    </row>
    <row r="211" spans="1:10" x14ac:dyDescent="0.25">
      <c r="A211" s="259"/>
      <c r="B211" s="259"/>
      <c r="C211" s="292"/>
      <c r="D211" s="257"/>
      <c r="E211" s="293"/>
      <c r="F211" s="290"/>
      <c r="G211" s="290"/>
      <c r="H211" s="290"/>
      <c r="I211" s="290"/>
      <c r="J211" s="291"/>
    </row>
    <row r="212" spans="1:10" x14ac:dyDescent="0.25">
      <c r="A212" s="259"/>
      <c r="B212" s="259"/>
      <c r="C212" s="292"/>
      <c r="D212" s="257"/>
      <c r="E212" s="293"/>
      <c r="F212" s="290"/>
      <c r="G212" s="290"/>
      <c r="H212" s="290"/>
      <c r="I212" s="290"/>
      <c r="J212" s="291"/>
    </row>
    <row r="213" spans="1:10" ht="6" customHeight="1" x14ac:dyDescent="0.25">
      <c r="A213" s="259"/>
      <c r="B213" s="259"/>
      <c r="C213" s="292"/>
      <c r="D213" s="257"/>
      <c r="E213" s="287"/>
      <c r="F213" s="289"/>
      <c r="G213" s="289"/>
      <c r="H213" s="289"/>
      <c r="I213" s="289"/>
      <c r="J213" s="285"/>
    </row>
    <row r="214" spans="1:10" ht="36.75" customHeight="1" x14ac:dyDescent="0.25">
      <c r="A214" s="258" t="s">
        <v>244</v>
      </c>
      <c r="B214" s="258" t="s">
        <v>91</v>
      </c>
      <c r="C214" s="292"/>
      <c r="D214" s="25" t="s">
        <v>32</v>
      </c>
      <c r="E214" s="25"/>
      <c r="F214" s="173">
        <v>0</v>
      </c>
      <c r="G214" s="173"/>
      <c r="H214" s="173"/>
      <c r="I214" s="173">
        <v>0</v>
      </c>
      <c r="J214" s="174"/>
    </row>
    <row r="215" spans="1:10" x14ac:dyDescent="0.25">
      <c r="A215" s="259"/>
      <c r="B215" s="259"/>
      <c r="C215" s="292"/>
      <c r="D215" s="257" t="s">
        <v>166</v>
      </c>
      <c r="E215" s="286"/>
      <c r="F215" s="288"/>
      <c r="G215" s="288"/>
      <c r="H215" s="288"/>
      <c r="I215" s="288"/>
      <c r="J215" s="284"/>
    </row>
    <row r="216" spans="1:10" x14ac:dyDescent="0.25">
      <c r="A216" s="259"/>
      <c r="B216" s="259"/>
      <c r="C216" s="292"/>
      <c r="D216" s="257"/>
      <c r="E216" s="293"/>
      <c r="F216" s="290"/>
      <c r="G216" s="290"/>
      <c r="H216" s="290"/>
      <c r="I216" s="290"/>
      <c r="J216" s="291"/>
    </row>
    <row r="217" spans="1:10" x14ac:dyDescent="0.25">
      <c r="A217" s="259"/>
      <c r="B217" s="259"/>
      <c r="C217" s="292"/>
      <c r="D217" s="257"/>
      <c r="E217" s="293"/>
      <c r="F217" s="290"/>
      <c r="G217" s="290"/>
      <c r="H217" s="290"/>
      <c r="I217" s="290"/>
      <c r="J217" s="291"/>
    </row>
    <row r="218" spans="1:10" ht="6" customHeight="1" x14ac:dyDescent="0.25">
      <c r="A218" s="259"/>
      <c r="B218" s="259"/>
      <c r="C218" s="292"/>
      <c r="D218" s="257"/>
      <c r="E218" s="287"/>
      <c r="F218" s="289"/>
      <c r="G218" s="289"/>
      <c r="H218" s="289"/>
      <c r="I218" s="289"/>
      <c r="J218" s="285"/>
    </row>
    <row r="219" spans="1:10" ht="41.25" customHeight="1" x14ac:dyDescent="0.25">
      <c r="A219" s="258" t="s">
        <v>245</v>
      </c>
      <c r="B219" s="258" t="s">
        <v>93</v>
      </c>
      <c r="C219" s="300" t="s">
        <v>291</v>
      </c>
      <c r="D219" s="25" t="s">
        <v>32</v>
      </c>
      <c r="E219" s="25"/>
      <c r="F219" s="335">
        <f>G219+H219+I219</f>
        <v>42077.4</v>
      </c>
      <c r="G219" s="335">
        <f>G220</f>
        <v>0</v>
      </c>
      <c r="H219" s="335">
        <f>H220</f>
        <v>41741.599999999999</v>
      </c>
      <c r="I219" s="335">
        <f>I220</f>
        <v>335.8</v>
      </c>
      <c r="J219" s="174"/>
    </row>
    <row r="220" spans="1:10" x14ac:dyDescent="0.25">
      <c r="A220" s="259"/>
      <c r="B220" s="259"/>
      <c r="C220" s="301"/>
      <c r="D220" s="257" t="s">
        <v>166</v>
      </c>
      <c r="E220" s="11" t="s">
        <v>12</v>
      </c>
      <c r="F220" s="182">
        <f>G220+H220+I220</f>
        <v>42077.4</v>
      </c>
      <c r="G220" s="182">
        <f>G221+G222</f>
        <v>0</v>
      </c>
      <c r="H220" s="182">
        <f>H221+H222</f>
        <v>41741.599999999999</v>
      </c>
      <c r="I220" s="182">
        <f>I221+I222</f>
        <v>335.8</v>
      </c>
      <c r="J220" s="174"/>
    </row>
    <row r="221" spans="1:10" x14ac:dyDescent="0.25">
      <c r="A221" s="259"/>
      <c r="B221" s="259"/>
      <c r="C221" s="301"/>
      <c r="D221" s="257"/>
      <c r="E221" s="44" t="s">
        <v>198</v>
      </c>
      <c r="F221" s="182">
        <f>G221+H221+I221</f>
        <v>35794</v>
      </c>
      <c r="G221" s="182">
        <f>G226+G231+G236</f>
        <v>0</v>
      </c>
      <c r="H221" s="182">
        <f>H226+H231+H236</f>
        <v>35665.599999999999</v>
      </c>
      <c r="I221" s="182">
        <f>I226+I231+I236</f>
        <v>128.4</v>
      </c>
      <c r="J221" s="174"/>
    </row>
    <row r="222" spans="1:10" x14ac:dyDescent="0.25">
      <c r="A222" s="259"/>
      <c r="B222" s="259"/>
      <c r="C222" s="301"/>
      <c r="D222" s="257"/>
      <c r="E222" s="307" t="s">
        <v>215</v>
      </c>
      <c r="F222" s="295">
        <f>G222+H222+I222</f>
        <v>6283.4</v>
      </c>
      <c r="G222" s="295">
        <f>G241</f>
        <v>0</v>
      </c>
      <c r="H222" s="295">
        <f>H241</f>
        <v>6076</v>
      </c>
      <c r="I222" s="295">
        <f>I241</f>
        <v>207.4</v>
      </c>
      <c r="J222" s="284"/>
    </row>
    <row r="223" spans="1:10" ht="3" customHeight="1" x14ac:dyDescent="0.25">
      <c r="A223" s="259"/>
      <c r="B223" s="259"/>
      <c r="C223" s="302"/>
      <c r="D223" s="257"/>
      <c r="E223" s="308"/>
      <c r="F223" s="296"/>
      <c r="G223" s="296"/>
      <c r="H223" s="296"/>
      <c r="I223" s="296"/>
      <c r="J223" s="285"/>
    </row>
    <row r="224" spans="1:10" ht="33.75" customHeight="1" x14ac:dyDescent="0.25">
      <c r="A224" s="257" t="s">
        <v>246</v>
      </c>
      <c r="B224" s="258" t="s">
        <v>247</v>
      </c>
      <c r="C224" s="300" t="s">
        <v>291</v>
      </c>
      <c r="D224" s="25" t="s">
        <v>32</v>
      </c>
      <c r="E224" s="25"/>
      <c r="F224" s="187">
        <f>F225</f>
        <v>7128.4</v>
      </c>
      <c r="G224" s="182"/>
      <c r="H224" s="182">
        <f>H225</f>
        <v>7000</v>
      </c>
      <c r="I224" s="182">
        <f>I225</f>
        <v>128.4</v>
      </c>
      <c r="J224" s="174"/>
    </row>
    <row r="225" spans="1:10" x14ac:dyDescent="0.25">
      <c r="A225" s="257"/>
      <c r="B225" s="259"/>
      <c r="C225" s="301"/>
      <c r="D225" s="257" t="s">
        <v>166</v>
      </c>
      <c r="E225" s="11" t="s">
        <v>12</v>
      </c>
      <c r="F225" s="182">
        <f>F226</f>
        <v>7128.4</v>
      </c>
      <c r="G225" s="182"/>
      <c r="H225" s="182">
        <f>H226</f>
        <v>7000</v>
      </c>
      <c r="I225" s="182">
        <f>I226</f>
        <v>128.4</v>
      </c>
      <c r="J225" s="174"/>
    </row>
    <row r="226" spans="1:10" x14ac:dyDescent="0.25">
      <c r="A226" s="257"/>
      <c r="B226" s="259"/>
      <c r="C226" s="301"/>
      <c r="D226" s="257"/>
      <c r="E226" s="43" t="s">
        <v>198</v>
      </c>
      <c r="F226" s="173">
        <f>G226+H226+I226</f>
        <v>7128.4</v>
      </c>
      <c r="G226" s="173"/>
      <c r="H226" s="173">
        <v>7000</v>
      </c>
      <c r="I226" s="173">
        <v>128.4</v>
      </c>
      <c r="J226" s="188"/>
    </row>
    <row r="227" spans="1:10" ht="8.25" customHeight="1" x14ac:dyDescent="0.25">
      <c r="A227" s="257"/>
      <c r="B227" s="259"/>
      <c r="C227" s="301"/>
      <c r="D227" s="257"/>
      <c r="E227" s="286"/>
      <c r="F227" s="288"/>
      <c r="G227" s="288"/>
      <c r="H227" s="288"/>
      <c r="I227" s="288"/>
      <c r="J227" s="284"/>
    </row>
    <row r="228" spans="1:10" ht="9" customHeight="1" x14ac:dyDescent="0.25">
      <c r="A228" s="257"/>
      <c r="B228" s="259"/>
      <c r="C228" s="302"/>
      <c r="D228" s="257"/>
      <c r="E228" s="287"/>
      <c r="F228" s="289"/>
      <c r="G228" s="289"/>
      <c r="H228" s="289"/>
      <c r="I228" s="289"/>
      <c r="J228" s="285"/>
    </row>
    <row r="229" spans="1:10" ht="38.25" customHeight="1" x14ac:dyDescent="0.25">
      <c r="A229" s="257" t="s">
        <v>248</v>
      </c>
      <c r="B229" s="258" t="s">
        <v>249</v>
      </c>
      <c r="C229" s="292"/>
      <c r="D229" s="25" t="s">
        <v>32</v>
      </c>
      <c r="E229" s="25"/>
      <c r="F229" s="185">
        <f>F230</f>
        <v>28665.599999999999</v>
      </c>
      <c r="G229" s="173"/>
      <c r="H229" s="173">
        <f>H230</f>
        <v>28665.599999999999</v>
      </c>
      <c r="I229" s="173"/>
      <c r="J229" s="174"/>
    </row>
    <row r="230" spans="1:10" x14ac:dyDescent="0.25">
      <c r="A230" s="257"/>
      <c r="B230" s="259"/>
      <c r="C230" s="292"/>
      <c r="D230" s="257" t="s">
        <v>166</v>
      </c>
      <c r="E230" s="11" t="s">
        <v>12</v>
      </c>
      <c r="F230" s="182">
        <f>F231</f>
        <v>28665.599999999999</v>
      </c>
      <c r="G230" s="182"/>
      <c r="H230" s="182">
        <f>H231</f>
        <v>28665.599999999999</v>
      </c>
      <c r="I230" s="182"/>
      <c r="J230" s="174"/>
    </row>
    <row r="231" spans="1:10" x14ac:dyDescent="0.25">
      <c r="A231" s="257"/>
      <c r="B231" s="259"/>
      <c r="C231" s="292"/>
      <c r="D231" s="257"/>
      <c r="E231" s="43" t="s">
        <v>198</v>
      </c>
      <c r="F231" s="182">
        <f>G231+H231+I231+J231</f>
        <v>28665.599999999999</v>
      </c>
      <c r="G231" s="173"/>
      <c r="H231" s="173">
        <v>28665.599999999999</v>
      </c>
      <c r="I231" s="173"/>
      <c r="J231" s="188"/>
    </row>
    <row r="232" spans="1:10" ht="7.5" customHeight="1" x14ac:dyDescent="0.25">
      <c r="A232" s="257"/>
      <c r="B232" s="259"/>
      <c r="C232" s="292"/>
      <c r="D232" s="257"/>
      <c r="E232" s="286"/>
      <c r="F232" s="288"/>
      <c r="G232" s="288"/>
      <c r="H232" s="288"/>
      <c r="I232" s="288"/>
      <c r="J232" s="284"/>
    </row>
    <row r="233" spans="1:10" ht="8.25" customHeight="1" x14ac:dyDescent="0.25">
      <c r="A233" s="257"/>
      <c r="B233" s="259"/>
      <c r="C233" s="292"/>
      <c r="D233" s="257"/>
      <c r="E233" s="287"/>
      <c r="F233" s="289"/>
      <c r="G233" s="289"/>
      <c r="H233" s="289"/>
      <c r="I233" s="289"/>
      <c r="J233" s="285"/>
    </row>
    <row r="234" spans="1:10" ht="27.75" customHeight="1" x14ac:dyDescent="0.25">
      <c r="A234" s="257" t="s">
        <v>250</v>
      </c>
      <c r="B234" s="258" t="s">
        <v>345</v>
      </c>
      <c r="C234" s="292"/>
      <c r="D234" s="25" t="s">
        <v>32</v>
      </c>
      <c r="E234" s="25"/>
      <c r="F234" s="185">
        <f>F235</f>
        <v>0</v>
      </c>
      <c r="G234" s="173">
        <f>G235</f>
        <v>0</v>
      </c>
      <c r="H234" s="173">
        <f>H235</f>
        <v>0</v>
      </c>
      <c r="I234" s="173">
        <f>I235</f>
        <v>0</v>
      </c>
      <c r="J234" s="174"/>
    </row>
    <row r="235" spans="1:10" ht="18" customHeight="1" x14ac:dyDescent="0.25">
      <c r="A235" s="257"/>
      <c r="B235" s="259"/>
      <c r="C235" s="292"/>
      <c r="D235" s="257" t="s">
        <v>166</v>
      </c>
      <c r="E235" s="11" t="s">
        <v>12</v>
      </c>
      <c r="F235" s="182">
        <f>G235+H235+I235+J235</f>
        <v>0</v>
      </c>
      <c r="G235" s="182">
        <f>G236</f>
        <v>0</v>
      </c>
      <c r="H235" s="182">
        <f>H236</f>
        <v>0</v>
      </c>
      <c r="I235" s="182">
        <f>I236</f>
        <v>0</v>
      </c>
      <c r="J235" s="174"/>
    </row>
    <row r="236" spans="1:10" x14ac:dyDescent="0.25">
      <c r="A236" s="257"/>
      <c r="B236" s="259"/>
      <c r="C236" s="292"/>
      <c r="D236" s="257"/>
      <c r="E236" s="43" t="s">
        <v>198</v>
      </c>
      <c r="F236" s="182">
        <f>G236+H236+I236+J236</f>
        <v>0</v>
      </c>
      <c r="G236" s="193"/>
      <c r="H236" s="193"/>
      <c r="I236" s="193"/>
      <c r="J236" s="188"/>
    </row>
    <row r="237" spans="1:10" ht="1.5" customHeight="1" x14ac:dyDescent="0.25">
      <c r="A237" s="257"/>
      <c r="B237" s="259"/>
      <c r="C237" s="292"/>
      <c r="D237" s="257"/>
      <c r="E237" s="286"/>
      <c r="F237" s="288"/>
      <c r="G237" s="288"/>
      <c r="H237" s="288"/>
      <c r="I237" s="288"/>
      <c r="J237" s="284"/>
    </row>
    <row r="238" spans="1:10" ht="17.25" customHeight="1" x14ac:dyDescent="0.25">
      <c r="A238" s="257"/>
      <c r="B238" s="259"/>
      <c r="C238" s="292"/>
      <c r="D238" s="257"/>
      <c r="E238" s="287"/>
      <c r="F238" s="289"/>
      <c r="G238" s="289"/>
      <c r="H238" s="289"/>
      <c r="I238" s="289"/>
      <c r="J238" s="285"/>
    </row>
    <row r="239" spans="1:10" ht="29.25" customHeight="1" x14ac:dyDescent="0.25">
      <c r="A239" s="257" t="s">
        <v>348</v>
      </c>
      <c r="B239" s="258" t="s">
        <v>355</v>
      </c>
      <c r="C239" s="292"/>
      <c r="D239" s="25" t="s">
        <v>32</v>
      </c>
      <c r="E239" s="25"/>
      <c r="F239" s="185">
        <f>F240</f>
        <v>6283.4</v>
      </c>
      <c r="G239" s="173"/>
      <c r="H239" s="173">
        <v>6918</v>
      </c>
      <c r="I239" s="173">
        <f>I240</f>
        <v>207.4</v>
      </c>
      <c r="J239" s="174"/>
    </row>
    <row r="240" spans="1:10" ht="24" customHeight="1" x14ac:dyDescent="0.25">
      <c r="A240" s="257"/>
      <c r="B240" s="259"/>
      <c r="C240" s="292"/>
      <c r="D240" s="257" t="s">
        <v>166</v>
      </c>
      <c r="E240" s="11" t="s">
        <v>12</v>
      </c>
      <c r="F240" s="182">
        <f>G240+H240+I240+J240</f>
        <v>6283.4</v>
      </c>
      <c r="G240" s="182"/>
      <c r="H240" s="182">
        <f>H241</f>
        <v>6076</v>
      </c>
      <c r="I240" s="182">
        <f>I241</f>
        <v>207.4</v>
      </c>
      <c r="J240" s="174"/>
    </row>
    <row r="241" spans="1:10" ht="13.5" customHeight="1" x14ac:dyDescent="0.25">
      <c r="A241" s="257"/>
      <c r="B241" s="259"/>
      <c r="C241" s="292"/>
      <c r="D241" s="257"/>
      <c r="E241" s="43" t="s">
        <v>215</v>
      </c>
      <c r="F241" s="182">
        <f>G241+H241+I241+J241</f>
        <v>6283.4</v>
      </c>
      <c r="G241" s="193"/>
      <c r="H241" s="193">
        <v>6076</v>
      </c>
      <c r="I241" s="193">
        <v>207.4</v>
      </c>
      <c r="J241" s="188"/>
    </row>
    <row r="242" spans="1:10" ht="9" hidden="1" customHeight="1" x14ac:dyDescent="0.25">
      <c r="A242" s="257"/>
      <c r="B242" s="259"/>
      <c r="C242" s="292"/>
      <c r="D242" s="257"/>
      <c r="E242" s="286"/>
      <c r="F242" s="288"/>
      <c r="G242" s="288"/>
      <c r="H242" s="288"/>
      <c r="I242" s="288"/>
      <c r="J242" s="284"/>
    </row>
    <row r="243" spans="1:10" ht="7.5" customHeight="1" x14ac:dyDescent="0.25">
      <c r="A243" s="257"/>
      <c r="B243" s="259"/>
      <c r="C243" s="292"/>
      <c r="D243" s="257"/>
      <c r="E243" s="287"/>
      <c r="F243" s="289"/>
      <c r="G243" s="289"/>
      <c r="H243" s="289"/>
      <c r="I243" s="289"/>
      <c r="J243" s="285"/>
    </row>
    <row r="244" spans="1:10" ht="33.75" customHeight="1" x14ac:dyDescent="0.25">
      <c r="A244" s="258" t="s">
        <v>251</v>
      </c>
      <c r="B244" s="258" t="s">
        <v>95</v>
      </c>
      <c r="C244" s="300" t="s">
        <v>292</v>
      </c>
      <c r="D244" s="25" t="s">
        <v>32</v>
      </c>
      <c r="E244" s="47"/>
      <c r="F244" s="180">
        <f>F245</f>
        <v>6960</v>
      </c>
      <c r="G244" s="180"/>
      <c r="H244" s="180"/>
      <c r="I244" s="180">
        <f>F244</f>
        <v>6960</v>
      </c>
      <c r="J244" s="174"/>
    </row>
    <row r="245" spans="1:10" x14ac:dyDescent="0.25">
      <c r="A245" s="259"/>
      <c r="B245" s="259"/>
      <c r="C245" s="301"/>
      <c r="D245" s="257" t="s">
        <v>166</v>
      </c>
      <c r="E245" s="11" t="s">
        <v>12</v>
      </c>
      <c r="F245" s="173">
        <f>F246</f>
        <v>6960</v>
      </c>
      <c r="G245" s="173"/>
      <c r="H245" s="173"/>
      <c r="I245" s="173">
        <f>F245</f>
        <v>6960</v>
      </c>
      <c r="J245" s="174"/>
    </row>
    <row r="246" spans="1:10" x14ac:dyDescent="0.25">
      <c r="A246" s="259"/>
      <c r="B246" s="259"/>
      <c r="C246" s="301"/>
      <c r="D246" s="257"/>
      <c r="E246" s="43" t="s">
        <v>198</v>
      </c>
      <c r="F246" s="173">
        <f>G246+H246+I246</f>
        <v>6960</v>
      </c>
      <c r="G246" s="173"/>
      <c r="H246" s="173"/>
      <c r="I246" s="173">
        <v>6960</v>
      </c>
      <c r="J246" s="174"/>
    </row>
    <row r="247" spans="1:10" x14ac:dyDescent="0.25">
      <c r="A247" s="259"/>
      <c r="B247" s="259"/>
      <c r="C247" s="301"/>
      <c r="D247" s="257"/>
      <c r="E247" s="286"/>
      <c r="F247" s="288"/>
      <c r="G247" s="288"/>
      <c r="H247" s="288"/>
      <c r="I247" s="288"/>
      <c r="J247" s="284"/>
    </row>
    <row r="248" spans="1:10" ht="7.5" customHeight="1" x14ac:dyDescent="0.25">
      <c r="A248" s="259"/>
      <c r="B248" s="259"/>
      <c r="C248" s="302"/>
      <c r="D248" s="257"/>
      <c r="E248" s="287"/>
      <c r="F248" s="289"/>
      <c r="G248" s="289"/>
      <c r="H248" s="289"/>
      <c r="I248" s="289"/>
      <c r="J248" s="285"/>
    </row>
    <row r="249" spans="1:10" ht="33" customHeight="1" x14ac:dyDescent="0.25">
      <c r="A249" s="258" t="s">
        <v>252</v>
      </c>
      <c r="B249" s="258" t="s">
        <v>97</v>
      </c>
      <c r="C249" s="303" t="s">
        <v>296</v>
      </c>
      <c r="D249" s="25" t="s">
        <v>32</v>
      </c>
      <c r="E249" s="25"/>
      <c r="F249" s="173">
        <v>0</v>
      </c>
      <c r="G249" s="173"/>
      <c r="H249" s="173"/>
      <c r="I249" s="173">
        <v>0</v>
      </c>
      <c r="J249" s="174"/>
    </row>
    <row r="250" spans="1:10" ht="15.75" customHeight="1" x14ac:dyDescent="0.25">
      <c r="A250" s="259"/>
      <c r="B250" s="259"/>
      <c r="C250" s="304"/>
      <c r="D250" s="262" t="s">
        <v>166</v>
      </c>
      <c r="E250" s="11" t="s">
        <v>12</v>
      </c>
      <c r="F250" s="173">
        <v>0</v>
      </c>
      <c r="G250" s="173"/>
      <c r="H250" s="173"/>
      <c r="I250" s="173">
        <v>0</v>
      </c>
      <c r="J250" s="174"/>
    </row>
    <row r="251" spans="1:10" x14ac:dyDescent="0.25">
      <c r="A251" s="259"/>
      <c r="B251" s="259"/>
      <c r="C251" s="304"/>
      <c r="D251" s="263"/>
      <c r="E251" s="43" t="s">
        <v>198</v>
      </c>
      <c r="F251" s="173">
        <v>0</v>
      </c>
      <c r="G251" s="173"/>
      <c r="H251" s="173"/>
      <c r="I251" s="173">
        <v>0</v>
      </c>
      <c r="J251" s="174"/>
    </row>
    <row r="252" spans="1:10" x14ac:dyDescent="0.25">
      <c r="A252" s="259"/>
      <c r="B252" s="259"/>
      <c r="C252" s="304"/>
      <c r="D252" s="263"/>
      <c r="E252" s="286"/>
      <c r="F252" s="288"/>
      <c r="G252" s="288"/>
      <c r="H252" s="288"/>
      <c r="I252" s="288"/>
      <c r="J252" s="284"/>
    </row>
    <row r="253" spans="1:10" ht="7.5" customHeight="1" x14ac:dyDescent="0.25">
      <c r="A253" s="260"/>
      <c r="B253" s="260"/>
      <c r="C253" s="305"/>
      <c r="D253" s="306"/>
      <c r="E253" s="287"/>
      <c r="F253" s="289"/>
      <c r="G253" s="289"/>
      <c r="H253" s="289"/>
      <c r="I253" s="289"/>
      <c r="J253" s="285"/>
    </row>
    <row r="254" spans="1:10" ht="33" customHeight="1" x14ac:dyDescent="0.25">
      <c r="A254" s="257" t="s">
        <v>253</v>
      </c>
      <c r="B254" s="258" t="s">
        <v>254</v>
      </c>
      <c r="C254" s="292" t="s">
        <v>295</v>
      </c>
      <c r="D254" s="25" t="s">
        <v>32</v>
      </c>
      <c r="E254" s="25"/>
      <c r="F254" s="185">
        <v>0</v>
      </c>
      <c r="G254" s="173"/>
      <c r="H254" s="173"/>
      <c r="I254" s="173">
        <v>0</v>
      </c>
      <c r="J254" s="174"/>
    </row>
    <row r="255" spans="1:10" x14ac:dyDescent="0.25">
      <c r="A255" s="257"/>
      <c r="B255" s="259"/>
      <c r="C255" s="292"/>
      <c r="D255" s="257" t="s">
        <v>166</v>
      </c>
      <c r="E255" s="11" t="s">
        <v>12</v>
      </c>
      <c r="F255" s="173">
        <v>0</v>
      </c>
      <c r="G255" s="173"/>
      <c r="H255" s="173"/>
      <c r="I255" s="173">
        <v>0</v>
      </c>
      <c r="J255" s="174"/>
    </row>
    <row r="256" spans="1:10" x14ac:dyDescent="0.25">
      <c r="A256" s="257"/>
      <c r="B256" s="259"/>
      <c r="C256" s="292"/>
      <c r="D256" s="257"/>
      <c r="E256" s="44" t="s">
        <v>198</v>
      </c>
      <c r="F256" s="173">
        <v>0</v>
      </c>
      <c r="G256" s="173"/>
      <c r="H256" s="173"/>
      <c r="I256" s="173">
        <v>0</v>
      </c>
      <c r="J256" s="174"/>
    </row>
    <row r="257" spans="1:10" x14ac:dyDescent="0.25">
      <c r="A257" s="257"/>
      <c r="B257" s="259"/>
      <c r="C257" s="292"/>
      <c r="D257" s="257"/>
      <c r="E257" s="286"/>
      <c r="F257" s="288"/>
      <c r="G257" s="288"/>
      <c r="H257" s="288"/>
      <c r="I257" s="288"/>
      <c r="J257" s="284"/>
    </row>
    <row r="258" spans="1:10" ht="6.75" customHeight="1" x14ac:dyDescent="0.25">
      <c r="A258" s="257"/>
      <c r="B258" s="259"/>
      <c r="C258" s="292"/>
      <c r="D258" s="257"/>
      <c r="E258" s="287"/>
      <c r="F258" s="289"/>
      <c r="G258" s="289"/>
      <c r="H258" s="289"/>
      <c r="I258" s="289"/>
      <c r="J258" s="285"/>
    </row>
    <row r="259" spans="1:10" ht="33" customHeight="1" x14ac:dyDescent="0.25">
      <c r="A259" s="257" t="s">
        <v>255</v>
      </c>
      <c r="B259" s="258" t="s">
        <v>256</v>
      </c>
      <c r="C259" s="292"/>
      <c r="D259" s="25" t="s">
        <v>32</v>
      </c>
      <c r="E259" s="25"/>
      <c r="F259" s="185">
        <v>0</v>
      </c>
      <c r="G259" s="173"/>
      <c r="H259" s="173"/>
      <c r="I259" s="173">
        <v>0</v>
      </c>
      <c r="J259" s="174"/>
    </row>
    <row r="260" spans="1:10" x14ac:dyDescent="0.25">
      <c r="A260" s="257"/>
      <c r="B260" s="259"/>
      <c r="C260" s="292"/>
      <c r="D260" s="257" t="s">
        <v>166</v>
      </c>
      <c r="E260" s="286"/>
      <c r="F260" s="288"/>
      <c r="G260" s="288"/>
      <c r="H260" s="288"/>
      <c r="I260" s="288"/>
      <c r="J260" s="284"/>
    </row>
    <row r="261" spans="1:10" x14ac:dyDescent="0.25">
      <c r="A261" s="257"/>
      <c r="B261" s="259"/>
      <c r="C261" s="292"/>
      <c r="D261" s="257"/>
      <c r="E261" s="293"/>
      <c r="F261" s="290"/>
      <c r="G261" s="290"/>
      <c r="H261" s="290"/>
      <c r="I261" s="290"/>
      <c r="J261" s="291"/>
    </row>
    <row r="262" spans="1:10" x14ac:dyDescent="0.25">
      <c r="A262" s="257"/>
      <c r="B262" s="259"/>
      <c r="C262" s="292"/>
      <c r="D262" s="257"/>
      <c r="E262" s="293"/>
      <c r="F262" s="290"/>
      <c r="G262" s="290"/>
      <c r="H262" s="290"/>
      <c r="I262" s="290"/>
      <c r="J262" s="291"/>
    </row>
    <row r="263" spans="1:10" ht="2.25" customHeight="1" x14ac:dyDescent="0.25">
      <c r="A263" s="257"/>
      <c r="B263" s="259"/>
      <c r="C263" s="292"/>
      <c r="D263" s="257"/>
      <c r="E263" s="287"/>
      <c r="F263" s="289"/>
      <c r="G263" s="289"/>
      <c r="H263" s="289"/>
      <c r="I263" s="289"/>
      <c r="J263" s="285"/>
    </row>
    <row r="264" spans="1:10" ht="33" customHeight="1" x14ac:dyDescent="0.25">
      <c r="A264" s="257" t="s">
        <v>257</v>
      </c>
      <c r="B264" s="258" t="s">
        <v>258</v>
      </c>
      <c r="C264" s="292"/>
      <c r="D264" s="25" t="s">
        <v>32</v>
      </c>
      <c r="E264" s="25"/>
      <c r="F264" s="185">
        <v>0</v>
      </c>
      <c r="G264" s="173"/>
      <c r="H264" s="173"/>
      <c r="I264" s="173">
        <v>0</v>
      </c>
      <c r="J264" s="174"/>
    </row>
    <row r="265" spans="1:10" x14ac:dyDescent="0.25">
      <c r="A265" s="257"/>
      <c r="B265" s="259"/>
      <c r="C265" s="292"/>
      <c r="D265" s="257" t="s">
        <v>166</v>
      </c>
      <c r="E265" s="286"/>
      <c r="F265" s="288"/>
      <c r="G265" s="288"/>
      <c r="H265" s="288"/>
      <c r="I265" s="288"/>
      <c r="J265" s="284"/>
    </row>
    <row r="266" spans="1:10" x14ac:dyDescent="0.25">
      <c r="A266" s="257"/>
      <c r="B266" s="259"/>
      <c r="C266" s="292"/>
      <c r="D266" s="257"/>
      <c r="E266" s="293"/>
      <c r="F266" s="290"/>
      <c r="G266" s="290"/>
      <c r="H266" s="290"/>
      <c r="I266" s="290"/>
      <c r="J266" s="291"/>
    </row>
    <row r="267" spans="1:10" x14ac:dyDescent="0.25">
      <c r="A267" s="257"/>
      <c r="B267" s="259"/>
      <c r="C267" s="292"/>
      <c r="D267" s="257"/>
      <c r="E267" s="293"/>
      <c r="F267" s="290"/>
      <c r="G267" s="290"/>
      <c r="H267" s="290"/>
      <c r="I267" s="290"/>
      <c r="J267" s="291"/>
    </row>
    <row r="268" spans="1:10" ht="7.5" customHeight="1" x14ac:dyDescent="0.25">
      <c r="A268" s="257"/>
      <c r="B268" s="259"/>
      <c r="C268" s="292"/>
      <c r="D268" s="257"/>
      <c r="E268" s="287"/>
      <c r="F268" s="289"/>
      <c r="G268" s="289"/>
      <c r="H268" s="289"/>
      <c r="I268" s="289"/>
      <c r="J268" s="285"/>
    </row>
    <row r="269" spans="1:10" ht="36" customHeight="1" x14ac:dyDescent="0.25">
      <c r="A269" s="258" t="s">
        <v>259</v>
      </c>
      <c r="B269" s="258" t="s">
        <v>99</v>
      </c>
      <c r="C269" s="292"/>
      <c r="D269" s="25" t="s">
        <v>32</v>
      </c>
      <c r="E269" s="25"/>
      <c r="F269" s="173">
        <v>0</v>
      </c>
      <c r="G269" s="173"/>
      <c r="H269" s="173"/>
      <c r="I269" s="173">
        <v>0</v>
      </c>
      <c r="J269" s="174"/>
    </row>
    <row r="270" spans="1:10" x14ac:dyDescent="0.25">
      <c r="A270" s="259"/>
      <c r="B270" s="259"/>
      <c r="C270" s="292"/>
      <c r="D270" s="257" t="s">
        <v>166</v>
      </c>
      <c r="E270" s="286"/>
      <c r="F270" s="288"/>
      <c r="G270" s="288"/>
      <c r="H270" s="288"/>
      <c r="I270" s="288"/>
      <c r="J270" s="284"/>
    </row>
    <row r="271" spans="1:10" x14ac:dyDescent="0.25">
      <c r="A271" s="259"/>
      <c r="B271" s="259"/>
      <c r="C271" s="292"/>
      <c r="D271" s="257"/>
      <c r="E271" s="293"/>
      <c r="F271" s="290"/>
      <c r="G271" s="290"/>
      <c r="H271" s="290"/>
      <c r="I271" s="290"/>
      <c r="J271" s="291"/>
    </row>
    <row r="272" spans="1:10" x14ac:dyDescent="0.25">
      <c r="A272" s="259"/>
      <c r="B272" s="259"/>
      <c r="C272" s="292"/>
      <c r="D272" s="257"/>
      <c r="E272" s="293"/>
      <c r="F272" s="290"/>
      <c r="G272" s="290"/>
      <c r="H272" s="290"/>
      <c r="I272" s="290"/>
      <c r="J272" s="291"/>
    </row>
    <row r="273" spans="1:10" ht="8.25" customHeight="1" x14ac:dyDescent="0.25">
      <c r="A273" s="259"/>
      <c r="B273" s="259"/>
      <c r="C273" s="292"/>
      <c r="D273" s="257"/>
      <c r="E273" s="287"/>
      <c r="F273" s="289"/>
      <c r="G273" s="289"/>
      <c r="H273" s="289"/>
      <c r="I273" s="289"/>
      <c r="J273" s="285"/>
    </row>
    <row r="274" spans="1:10" ht="30" x14ac:dyDescent="0.25">
      <c r="A274" s="257" t="s">
        <v>260</v>
      </c>
      <c r="B274" s="258" t="s">
        <v>261</v>
      </c>
      <c r="C274" s="292"/>
      <c r="D274" s="25" t="s">
        <v>32</v>
      </c>
      <c r="E274" s="25"/>
      <c r="F274" s="185">
        <v>0</v>
      </c>
      <c r="G274" s="173"/>
      <c r="H274" s="173"/>
      <c r="I274" s="173">
        <v>0</v>
      </c>
      <c r="J274" s="174"/>
    </row>
    <row r="275" spans="1:10" x14ac:dyDescent="0.25">
      <c r="A275" s="257"/>
      <c r="B275" s="259"/>
      <c r="C275" s="292"/>
      <c r="D275" s="257" t="s">
        <v>166</v>
      </c>
      <c r="E275" s="286"/>
      <c r="F275" s="288"/>
      <c r="G275" s="288"/>
      <c r="H275" s="288"/>
      <c r="I275" s="288"/>
      <c r="J275" s="284"/>
    </row>
    <row r="276" spans="1:10" x14ac:dyDescent="0.25">
      <c r="A276" s="257"/>
      <c r="B276" s="259"/>
      <c r="C276" s="292"/>
      <c r="D276" s="257"/>
      <c r="E276" s="293"/>
      <c r="F276" s="290"/>
      <c r="G276" s="290"/>
      <c r="H276" s="290"/>
      <c r="I276" s="290"/>
      <c r="J276" s="291"/>
    </row>
    <row r="277" spans="1:10" ht="13.5" customHeight="1" x14ac:dyDescent="0.25">
      <c r="A277" s="257"/>
      <c r="B277" s="259"/>
      <c r="C277" s="292"/>
      <c r="D277" s="257"/>
      <c r="E277" s="293"/>
      <c r="F277" s="290"/>
      <c r="G277" s="290"/>
      <c r="H277" s="290"/>
      <c r="I277" s="290"/>
      <c r="J277" s="291"/>
    </row>
    <row r="278" spans="1:10" ht="12.75" hidden="1" customHeight="1" x14ac:dyDescent="0.25">
      <c r="A278" s="257"/>
      <c r="B278" s="259"/>
      <c r="C278" s="292"/>
      <c r="D278" s="257"/>
      <c r="E278" s="287"/>
      <c r="F278" s="289"/>
      <c r="G278" s="289"/>
      <c r="H278" s="289"/>
      <c r="I278" s="289"/>
      <c r="J278" s="285"/>
    </row>
    <row r="279" spans="1:10" ht="30" customHeight="1" x14ac:dyDescent="0.25">
      <c r="A279" s="257" t="s">
        <v>262</v>
      </c>
      <c r="B279" s="258" t="s">
        <v>263</v>
      </c>
      <c r="C279" s="292"/>
      <c r="D279" s="25" t="s">
        <v>32</v>
      </c>
      <c r="E279" s="25"/>
      <c r="F279" s="185">
        <v>0</v>
      </c>
      <c r="G279" s="173"/>
      <c r="H279" s="173"/>
      <c r="I279" s="173">
        <v>0</v>
      </c>
      <c r="J279" s="174"/>
    </row>
    <row r="280" spans="1:10" x14ac:dyDescent="0.25">
      <c r="A280" s="257"/>
      <c r="B280" s="259"/>
      <c r="C280" s="292"/>
      <c r="D280" s="257" t="s">
        <v>166</v>
      </c>
      <c r="E280" s="286"/>
      <c r="F280" s="288"/>
      <c r="G280" s="288"/>
      <c r="H280" s="288"/>
      <c r="I280" s="288"/>
      <c r="J280" s="284"/>
    </row>
    <row r="281" spans="1:10" x14ac:dyDescent="0.25">
      <c r="A281" s="257"/>
      <c r="B281" s="259"/>
      <c r="C281" s="292"/>
      <c r="D281" s="257"/>
      <c r="E281" s="293"/>
      <c r="F281" s="290"/>
      <c r="G281" s="290"/>
      <c r="H281" s="290"/>
      <c r="I281" s="290"/>
      <c r="J281" s="291"/>
    </row>
    <row r="282" spans="1:10" x14ac:dyDescent="0.25">
      <c r="A282" s="257"/>
      <c r="B282" s="259"/>
      <c r="C282" s="292"/>
      <c r="D282" s="257"/>
      <c r="E282" s="293"/>
      <c r="F282" s="290"/>
      <c r="G282" s="290"/>
      <c r="H282" s="290"/>
      <c r="I282" s="290"/>
      <c r="J282" s="291"/>
    </row>
    <row r="283" spans="1:10" ht="9.75" customHeight="1" x14ac:dyDescent="0.25">
      <c r="A283" s="257"/>
      <c r="B283" s="259"/>
      <c r="C283" s="292"/>
      <c r="D283" s="257"/>
      <c r="E283" s="287"/>
      <c r="F283" s="289"/>
      <c r="G283" s="289"/>
      <c r="H283" s="289"/>
      <c r="I283" s="289"/>
      <c r="J283" s="285"/>
    </row>
    <row r="284" spans="1:10" ht="30" x14ac:dyDescent="0.25">
      <c r="A284" s="257" t="s">
        <v>100</v>
      </c>
      <c r="B284" s="257" t="s">
        <v>101</v>
      </c>
      <c r="C284" s="292" t="s">
        <v>264</v>
      </c>
      <c r="D284" s="25" t="s">
        <v>32</v>
      </c>
      <c r="E284" s="25"/>
      <c r="F284" s="335">
        <f>F289+F294</f>
        <v>30736.400000000001</v>
      </c>
      <c r="G284" s="182"/>
      <c r="H284" s="182"/>
      <c r="I284" s="182">
        <f>F284</f>
        <v>30736.400000000001</v>
      </c>
      <c r="J284" s="174"/>
    </row>
    <row r="285" spans="1:10" x14ac:dyDescent="0.25">
      <c r="A285" s="257"/>
      <c r="B285" s="257"/>
      <c r="C285" s="292"/>
      <c r="D285" s="257" t="s">
        <v>166</v>
      </c>
      <c r="E285" s="11" t="s">
        <v>12</v>
      </c>
      <c r="F285" s="182">
        <f>F289+F295</f>
        <v>30736.400000000001</v>
      </c>
      <c r="G285" s="182"/>
      <c r="H285" s="182"/>
      <c r="I285" s="182">
        <f>F285</f>
        <v>30736.400000000001</v>
      </c>
      <c r="J285" s="174"/>
    </row>
    <row r="286" spans="1:10" x14ac:dyDescent="0.25">
      <c r="A286" s="257"/>
      <c r="B286" s="257"/>
      <c r="C286" s="292"/>
      <c r="D286" s="257"/>
      <c r="E286" s="43" t="s">
        <v>215</v>
      </c>
      <c r="F286" s="182">
        <f>F285</f>
        <v>30736.400000000001</v>
      </c>
      <c r="G286" s="182"/>
      <c r="H286" s="182"/>
      <c r="I286" s="182">
        <f>F286</f>
        <v>30736.400000000001</v>
      </c>
      <c r="J286" s="174"/>
    </row>
    <row r="287" spans="1:10" x14ac:dyDescent="0.25">
      <c r="A287" s="257"/>
      <c r="B287" s="257"/>
      <c r="C287" s="292"/>
      <c r="D287" s="257"/>
      <c r="E287" s="286"/>
      <c r="F287" s="295"/>
      <c r="G287" s="295"/>
      <c r="H287" s="295"/>
      <c r="I287" s="295"/>
      <c r="J287" s="284"/>
    </row>
    <row r="288" spans="1:10" ht="15" customHeight="1" x14ac:dyDescent="0.25">
      <c r="A288" s="257"/>
      <c r="B288" s="257"/>
      <c r="C288" s="292"/>
      <c r="D288" s="257"/>
      <c r="E288" s="287"/>
      <c r="F288" s="296"/>
      <c r="G288" s="296"/>
      <c r="H288" s="296"/>
      <c r="I288" s="296"/>
      <c r="J288" s="285"/>
    </row>
    <row r="289" spans="1:10" ht="30" x14ac:dyDescent="0.25">
      <c r="A289" s="258" t="s">
        <v>265</v>
      </c>
      <c r="B289" s="258" t="s">
        <v>103</v>
      </c>
      <c r="C289" s="300" t="s">
        <v>325</v>
      </c>
      <c r="D289" s="25" t="s">
        <v>32</v>
      </c>
      <c r="E289" s="47" t="s">
        <v>215</v>
      </c>
      <c r="F289" s="182">
        <f>F290</f>
        <v>1783.9</v>
      </c>
      <c r="G289" s="182"/>
      <c r="H289" s="182"/>
      <c r="I289" s="182">
        <f>F289</f>
        <v>1783.9</v>
      </c>
      <c r="J289" s="174"/>
    </row>
    <row r="290" spans="1:10" x14ac:dyDescent="0.25">
      <c r="A290" s="259"/>
      <c r="B290" s="259"/>
      <c r="C290" s="301"/>
      <c r="D290" s="257" t="s">
        <v>166</v>
      </c>
      <c r="E290" s="11" t="s">
        <v>12</v>
      </c>
      <c r="F290" s="182">
        <f>F291</f>
        <v>1783.9</v>
      </c>
      <c r="G290" s="182"/>
      <c r="H290" s="182"/>
      <c r="I290" s="182">
        <f>F290</f>
        <v>1783.9</v>
      </c>
      <c r="J290" s="174"/>
    </row>
    <row r="291" spans="1:10" x14ac:dyDescent="0.25">
      <c r="A291" s="259"/>
      <c r="B291" s="259"/>
      <c r="C291" s="301"/>
      <c r="D291" s="257"/>
      <c r="E291" s="43" t="s">
        <v>215</v>
      </c>
      <c r="F291" s="182">
        <f>I291</f>
        <v>1783.9</v>
      </c>
      <c r="G291" s="182"/>
      <c r="H291" s="182"/>
      <c r="I291" s="182">
        <v>1783.9</v>
      </c>
      <c r="J291" s="174"/>
    </row>
    <row r="292" spans="1:10" ht="0.75" customHeight="1" x14ac:dyDescent="0.25">
      <c r="A292" s="259"/>
      <c r="B292" s="259"/>
      <c r="C292" s="301"/>
      <c r="D292" s="257"/>
      <c r="E292" s="286"/>
      <c r="F292" s="288"/>
      <c r="G292" s="288"/>
      <c r="H292" s="288"/>
      <c r="I292" s="288"/>
      <c r="J292" s="284"/>
    </row>
    <row r="293" spans="1:10" ht="20.25" customHeight="1" x14ac:dyDescent="0.25">
      <c r="A293" s="259"/>
      <c r="B293" s="259"/>
      <c r="C293" s="302"/>
      <c r="D293" s="257"/>
      <c r="E293" s="287"/>
      <c r="F293" s="289"/>
      <c r="G293" s="289"/>
      <c r="H293" s="289"/>
      <c r="I293" s="289"/>
      <c r="J293" s="285"/>
    </row>
    <row r="294" spans="1:10" ht="30" x14ac:dyDescent="0.25">
      <c r="A294" s="258" t="s">
        <v>266</v>
      </c>
      <c r="B294" s="258" t="s">
        <v>105</v>
      </c>
      <c r="C294" s="297" t="s">
        <v>325</v>
      </c>
      <c r="D294" s="25" t="s">
        <v>32</v>
      </c>
      <c r="E294" s="47" t="s">
        <v>215</v>
      </c>
      <c r="F294" s="182">
        <f>F295</f>
        <v>28952.5</v>
      </c>
      <c r="G294" s="182"/>
      <c r="H294" s="182"/>
      <c r="I294" s="182">
        <f>F294</f>
        <v>28952.5</v>
      </c>
      <c r="J294" s="174"/>
    </row>
    <row r="295" spans="1:10" ht="15.75" customHeight="1" x14ac:dyDescent="0.25">
      <c r="A295" s="259"/>
      <c r="B295" s="259"/>
      <c r="C295" s="298"/>
      <c r="D295" s="277" t="s">
        <v>166</v>
      </c>
      <c r="E295" s="11" t="s">
        <v>12</v>
      </c>
      <c r="F295" s="182">
        <f>F296</f>
        <v>28952.5</v>
      </c>
      <c r="G295" s="182"/>
      <c r="H295" s="182"/>
      <c r="I295" s="182">
        <f>F295</f>
        <v>28952.5</v>
      </c>
      <c r="J295" s="174"/>
    </row>
    <row r="296" spans="1:10" x14ac:dyDescent="0.25">
      <c r="A296" s="259"/>
      <c r="B296" s="259"/>
      <c r="C296" s="298"/>
      <c r="D296" s="278"/>
      <c r="E296" s="43" t="s">
        <v>215</v>
      </c>
      <c r="F296" s="182">
        <f>G296+H296+I296</f>
        <v>28952.5</v>
      </c>
      <c r="G296" s="182"/>
      <c r="H296" s="182"/>
      <c r="I296" s="182">
        <v>28952.5</v>
      </c>
      <c r="J296" s="174"/>
    </row>
    <row r="297" spans="1:10" ht="15" customHeight="1" x14ac:dyDescent="0.25">
      <c r="A297" s="259"/>
      <c r="B297" s="259"/>
      <c r="C297" s="298"/>
      <c r="D297" s="278"/>
      <c r="E297" s="286"/>
      <c r="F297" s="295"/>
      <c r="G297" s="295"/>
      <c r="H297" s="295"/>
      <c r="I297" s="323"/>
      <c r="J297" s="284"/>
    </row>
    <row r="298" spans="1:10" ht="12" hidden="1" customHeight="1" x14ac:dyDescent="0.25">
      <c r="A298" s="259"/>
      <c r="B298" s="259"/>
      <c r="C298" s="298"/>
      <c r="D298" s="278"/>
      <c r="E298" s="293"/>
      <c r="F298" s="334"/>
      <c r="G298" s="334"/>
      <c r="H298" s="334"/>
      <c r="I298" s="324"/>
      <c r="J298" s="291"/>
    </row>
    <row r="299" spans="1:10" hidden="1" x14ac:dyDescent="0.25">
      <c r="A299" s="259"/>
      <c r="B299" s="259"/>
      <c r="C299" s="298"/>
      <c r="D299" s="278"/>
      <c r="E299" s="293"/>
      <c r="F299" s="334"/>
      <c r="G299" s="334"/>
      <c r="H299" s="334"/>
      <c r="I299" s="324"/>
      <c r="J299" s="291"/>
    </row>
    <row r="300" spans="1:10" ht="20.25" hidden="1" customHeight="1" x14ac:dyDescent="0.25">
      <c r="A300" s="259"/>
      <c r="B300" s="259"/>
      <c r="C300" s="298"/>
      <c r="D300" s="278"/>
      <c r="E300" s="293"/>
      <c r="F300" s="334"/>
      <c r="G300" s="334"/>
      <c r="H300" s="334"/>
      <c r="I300" s="324"/>
      <c r="J300" s="291"/>
    </row>
    <row r="301" spans="1:10" hidden="1" x14ac:dyDescent="0.25">
      <c r="A301" s="259"/>
      <c r="B301" s="259"/>
      <c r="C301" s="298"/>
      <c r="D301" s="278"/>
      <c r="E301" s="293"/>
      <c r="F301" s="334"/>
      <c r="G301" s="334"/>
      <c r="H301" s="334"/>
      <c r="I301" s="324"/>
      <c r="J301" s="291"/>
    </row>
    <row r="302" spans="1:10" hidden="1" x14ac:dyDescent="0.25">
      <c r="A302" s="259"/>
      <c r="B302" s="259"/>
      <c r="C302" s="298"/>
      <c r="D302" s="278"/>
      <c r="E302" s="293"/>
      <c r="F302" s="334"/>
      <c r="G302" s="334"/>
      <c r="H302" s="334"/>
      <c r="I302" s="324"/>
      <c r="J302" s="291"/>
    </row>
    <row r="303" spans="1:10" x14ac:dyDescent="0.25">
      <c r="A303" s="260"/>
      <c r="B303" s="260"/>
      <c r="C303" s="299"/>
      <c r="D303" s="279"/>
      <c r="E303" s="287"/>
      <c r="F303" s="296"/>
      <c r="G303" s="296"/>
      <c r="H303" s="296"/>
      <c r="I303" s="325"/>
      <c r="J303" s="285"/>
    </row>
    <row r="305" spans="1:8" ht="39.75" customHeight="1" x14ac:dyDescent="0.25">
      <c r="A305" s="272" t="s">
        <v>339</v>
      </c>
      <c r="B305" s="272"/>
      <c r="H305" s="5" t="s">
        <v>106</v>
      </c>
    </row>
  </sheetData>
  <mergeCells count="540">
    <mergeCell ref="H117:H119"/>
    <mergeCell ref="I117:I119"/>
    <mergeCell ref="J117:J119"/>
    <mergeCell ref="D68:D69"/>
    <mergeCell ref="D58:D59"/>
    <mergeCell ref="I242:I243"/>
    <mergeCell ref="I232:I233"/>
    <mergeCell ref="H237:H238"/>
    <mergeCell ref="J232:J233"/>
    <mergeCell ref="A105:A109"/>
    <mergeCell ref="B105:B109"/>
    <mergeCell ref="C105:C109"/>
    <mergeCell ref="D106:D109"/>
    <mergeCell ref="D295:D303"/>
    <mergeCell ref="E297:E303"/>
    <mergeCell ref="F297:F303"/>
    <mergeCell ref="G297:G303"/>
    <mergeCell ref="H297:H303"/>
    <mergeCell ref="A274:A278"/>
    <mergeCell ref="B274:B278"/>
    <mergeCell ref="C274:C278"/>
    <mergeCell ref="D275:D278"/>
    <mergeCell ref="E275:E278"/>
    <mergeCell ref="F275:F278"/>
    <mergeCell ref="G275:G278"/>
    <mergeCell ref="H275:H278"/>
    <mergeCell ref="E287:E288"/>
    <mergeCell ref="F287:F288"/>
    <mergeCell ref="A279:A283"/>
    <mergeCell ref="B279:B283"/>
    <mergeCell ref="A239:A243"/>
    <mergeCell ref="C279:C283"/>
    <mergeCell ref="D280:D283"/>
    <mergeCell ref="E280:E283"/>
    <mergeCell ref="I297:I303"/>
    <mergeCell ref="J297:J303"/>
    <mergeCell ref="A9:A12"/>
    <mergeCell ref="B9:B12"/>
    <mergeCell ref="C9:C12"/>
    <mergeCell ref="A14:A18"/>
    <mergeCell ref="B14:B18"/>
    <mergeCell ref="C14:C18"/>
    <mergeCell ref="J17:J18"/>
    <mergeCell ref="D15:D18"/>
    <mergeCell ref="E17:E18"/>
    <mergeCell ref="F17:F18"/>
    <mergeCell ref="G17:G18"/>
    <mergeCell ref="H17:H18"/>
    <mergeCell ref="I17:I18"/>
    <mergeCell ref="A19:A23"/>
    <mergeCell ref="B19:B23"/>
    <mergeCell ref="C19:C23"/>
    <mergeCell ref="D20:D23"/>
    <mergeCell ref="A24:A28"/>
    <mergeCell ref="B24:B28"/>
    <mergeCell ref="C24:C28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D25:D28"/>
    <mergeCell ref="E25:E28"/>
    <mergeCell ref="F22:F23"/>
    <mergeCell ref="G22:G23"/>
    <mergeCell ref="H22:H23"/>
    <mergeCell ref="I22:I23"/>
    <mergeCell ref="E22:E23"/>
    <mergeCell ref="J25:J28"/>
    <mergeCell ref="A29:A33"/>
    <mergeCell ref="B29:B33"/>
    <mergeCell ref="C29:C33"/>
    <mergeCell ref="D30:D33"/>
    <mergeCell ref="E30:E33"/>
    <mergeCell ref="F30:F33"/>
    <mergeCell ref="G30:G33"/>
    <mergeCell ref="H30:H33"/>
    <mergeCell ref="I30:I33"/>
    <mergeCell ref="J30:J33"/>
    <mergeCell ref="F25:F28"/>
    <mergeCell ref="G25:G28"/>
    <mergeCell ref="H25:H28"/>
    <mergeCell ref="I25:I28"/>
    <mergeCell ref="J22:J23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H35:H38"/>
    <mergeCell ref="I35:I38"/>
    <mergeCell ref="A44:A48"/>
    <mergeCell ref="B44:B48"/>
    <mergeCell ref="C44:C48"/>
    <mergeCell ref="D45:D48"/>
    <mergeCell ref="G52:G53"/>
    <mergeCell ref="H52:H53"/>
    <mergeCell ref="I52:I53"/>
    <mergeCell ref="J52:J53"/>
    <mergeCell ref="F52:F53"/>
    <mergeCell ref="A54:A56"/>
    <mergeCell ref="B54:B56"/>
    <mergeCell ref="C54:C56"/>
    <mergeCell ref="D55:D56"/>
    <mergeCell ref="A49:A53"/>
    <mergeCell ref="B49:B53"/>
    <mergeCell ref="C49:C53"/>
    <mergeCell ref="D50:D53"/>
    <mergeCell ref="E52:E53"/>
    <mergeCell ref="A62:A66"/>
    <mergeCell ref="B62:B66"/>
    <mergeCell ref="C62:C66"/>
    <mergeCell ref="D63:D66"/>
    <mergeCell ref="E63:E66"/>
    <mergeCell ref="F63:F66"/>
    <mergeCell ref="A57:A61"/>
    <mergeCell ref="B57:B61"/>
    <mergeCell ref="C57:C61"/>
    <mergeCell ref="G63:G66"/>
    <mergeCell ref="H63:H66"/>
    <mergeCell ref="I63:I66"/>
    <mergeCell ref="J63:J66"/>
    <mergeCell ref="J88:J89"/>
    <mergeCell ref="A80:A84"/>
    <mergeCell ref="B80:B84"/>
    <mergeCell ref="C80:C84"/>
    <mergeCell ref="D81:D84"/>
    <mergeCell ref="A70:A74"/>
    <mergeCell ref="B70:B74"/>
    <mergeCell ref="C70:C74"/>
    <mergeCell ref="D71:D74"/>
    <mergeCell ref="E71:E74"/>
    <mergeCell ref="F71:F74"/>
    <mergeCell ref="G71:G74"/>
    <mergeCell ref="H71:H74"/>
    <mergeCell ref="I71:I74"/>
    <mergeCell ref="J71:J74"/>
    <mergeCell ref="A67:A69"/>
    <mergeCell ref="B67:B69"/>
    <mergeCell ref="C67:C69"/>
    <mergeCell ref="A85:A89"/>
    <mergeCell ref="B85:B89"/>
    <mergeCell ref="C85:C89"/>
    <mergeCell ref="D86:D89"/>
    <mergeCell ref="E88:E89"/>
    <mergeCell ref="F88:F89"/>
    <mergeCell ref="G88:G89"/>
    <mergeCell ref="H88:H89"/>
    <mergeCell ref="I88:I89"/>
    <mergeCell ref="J93:J94"/>
    <mergeCell ref="A100:A104"/>
    <mergeCell ref="B100:B104"/>
    <mergeCell ref="C100:C104"/>
    <mergeCell ref="D101:D104"/>
    <mergeCell ref="E101:E104"/>
    <mergeCell ref="F101:F104"/>
    <mergeCell ref="G101:G104"/>
    <mergeCell ref="H101:H104"/>
    <mergeCell ref="I101:I104"/>
    <mergeCell ref="J101:J104"/>
    <mergeCell ref="A90:A94"/>
    <mergeCell ref="B90:B94"/>
    <mergeCell ref="C90:C94"/>
    <mergeCell ref="D91:D94"/>
    <mergeCell ref="E93:E94"/>
    <mergeCell ref="F93:F94"/>
    <mergeCell ref="G93:G94"/>
    <mergeCell ref="H93:H94"/>
    <mergeCell ref="I93:I94"/>
    <mergeCell ref="A95:A99"/>
    <mergeCell ref="B95:B99"/>
    <mergeCell ref="C95:C99"/>
    <mergeCell ref="D96:D99"/>
    <mergeCell ref="J113:J114"/>
    <mergeCell ref="A115:A119"/>
    <mergeCell ref="B115:B119"/>
    <mergeCell ref="C115:C119"/>
    <mergeCell ref="D116:D119"/>
    <mergeCell ref="A110:A114"/>
    <mergeCell ref="B110:B114"/>
    <mergeCell ref="C110:C114"/>
    <mergeCell ref="D111:D114"/>
    <mergeCell ref="E113:E114"/>
    <mergeCell ref="F113:F114"/>
    <mergeCell ref="G113:G114"/>
    <mergeCell ref="H113:H114"/>
    <mergeCell ref="I113:I114"/>
    <mergeCell ref="E117:E119"/>
    <mergeCell ref="F117:F119"/>
    <mergeCell ref="G117:G119"/>
    <mergeCell ref="J121:J124"/>
    <mergeCell ref="A125:A129"/>
    <mergeCell ref="B125:B129"/>
    <mergeCell ref="C125:C129"/>
    <mergeCell ref="D126:D129"/>
    <mergeCell ref="E126:E129"/>
    <mergeCell ref="F126:F129"/>
    <mergeCell ref="G126:G129"/>
    <mergeCell ref="H126:H129"/>
    <mergeCell ref="I126:I129"/>
    <mergeCell ref="J126:J129"/>
    <mergeCell ref="A120:A124"/>
    <mergeCell ref="B120:B124"/>
    <mergeCell ref="C120:C124"/>
    <mergeCell ref="D121:D124"/>
    <mergeCell ref="E121:E124"/>
    <mergeCell ref="F121:F124"/>
    <mergeCell ref="G121:G124"/>
    <mergeCell ref="H121:H124"/>
    <mergeCell ref="I121:I124"/>
    <mergeCell ref="G132:G135"/>
    <mergeCell ref="H132:H135"/>
    <mergeCell ref="I132:I135"/>
    <mergeCell ref="J132:J135"/>
    <mergeCell ref="A136:A140"/>
    <mergeCell ref="B136:B140"/>
    <mergeCell ref="C136:C140"/>
    <mergeCell ref="D137:D140"/>
    <mergeCell ref="A130:A135"/>
    <mergeCell ref="B130:B135"/>
    <mergeCell ref="C130:C135"/>
    <mergeCell ref="E132:E135"/>
    <mergeCell ref="F132:F135"/>
    <mergeCell ref="D131:D134"/>
    <mergeCell ref="J156:J159"/>
    <mergeCell ref="G153:G154"/>
    <mergeCell ref="H153:H154"/>
    <mergeCell ref="I153:I154"/>
    <mergeCell ref="A141:A145"/>
    <mergeCell ref="B141:B145"/>
    <mergeCell ref="C141:C145"/>
    <mergeCell ref="D142:D145"/>
    <mergeCell ref="A155:A159"/>
    <mergeCell ref="B155:B159"/>
    <mergeCell ref="C155:C159"/>
    <mergeCell ref="D156:D159"/>
    <mergeCell ref="E156:E159"/>
    <mergeCell ref="F156:F159"/>
    <mergeCell ref="A150:A154"/>
    <mergeCell ref="B150:B154"/>
    <mergeCell ref="C150:C154"/>
    <mergeCell ref="D151:D154"/>
    <mergeCell ref="E153:E154"/>
    <mergeCell ref="F153:F154"/>
    <mergeCell ref="A146:A149"/>
    <mergeCell ref="B146:B149"/>
    <mergeCell ref="C146:C149"/>
    <mergeCell ref="A160:A164"/>
    <mergeCell ref="B160:B164"/>
    <mergeCell ref="C160:C164"/>
    <mergeCell ref="D161:D164"/>
    <mergeCell ref="E161:E164"/>
    <mergeCell ref="F161:F164"/>
    <mergeCell ref="G161:G164"/>
    <mergeCell ref="H161:H164"/>
    <mergeCell ref="I161:I164"/>
    <mergeCell ref="A165:A169"/>
    <mergeCell ref="B165:B169"/>
    <mergeCell ref="C165:C169"/>
    <mergeCell ref="D166:D169"/>
    <mergeCell ref="E166:E169"/>
    <mergeCell ref="F166:F169"/>
    <mergeCell ref="G166:G169"/>
    <mergeCell ref="H166:H169"/>
    <mergeCell ref="I166:I169"/>
    <mergeCell ref="E175:E178"/>
    <mergeCell ref="F175:F178"/>
    <mergeCell ref="G175:G178"/>
    <mergeCell ref="H175:H178"/>
    <mergeCell ref="I175:I178"/>
    <mergeCell ref="J175:J178"/>
    <mergeCell ref="A170:A173"/>
    <mergeCell ref="B170:B173"/>
    <mergeCell ref="C170:C173"/>
    <mergeCell ref="D171:D173"/>
    <mergeCell ref="I200:I203"/>
    <mergeCell ref="J192:J193"/>
    <mergeCell ref="A194:A198"/>
    <mergeCell ref="B194:B198"/>
    <mergeCell ref="C194:C198"/>
    <mergeCell ref="D195:D198"/>
    <mergeCell ref="E195:E198"/>
    <mergeCell ref="F195:F198"/>
    <mergeCell ref="G195:G198"/>
    <mergeCell ref="H195:H198"/>
    <mergeCell ref="I195:I198"/>
    <mergeCell ref="J195:J198"/>
    <mergeCell ref="A189:A193"/>
    <mergeCell ref="B189:B193"/>
    <mergeCell ref="C189:C193"/>
    <mergeCell ref="D190:D193"/>
    <mergeCell ref="E192:E193"/>
    <mergeCell ref="F192:F193"/>
    <mergeCell ref="G192:G193"/>
    <mergeCell ref="H192:H193"/>
    <mergeCell ref="I192:I193"/>
    <mergeCell ref="I215:I218"/>
    <mergeCell ref="A209:A213"/>
    <mergeCell ref="B209:B213"/>
    <mergeCell ref="C209:C213"/>
    <mergeCell ref="D210:D213"/>
    <mergeCell ref="E210:E213"/>
    <mergeCell ref="F210:F213"/>
    <mergeCell ref="G210:G213"/>
    <mergeCell ref="H210:H213"/>
    <mergeCell ref="I210:I213"/>
    <mergeCell ref="I227:I228"/>
    <mergeCell ref="A219:A223"/>
    <mergeCell ref="B219:B223"/>
    <mergeCell ref="C219:C223"/>
    <mergeCell ref="D220:D223"/>
    <mergeCell ref="E222:E223"/>
    <mergeCell ref="F222:F223"/>
    <mergeCell ref="G222:G223"/>
    <mergeCell ref="H222:H223"/>
    <mergeCell ref="I222:I223"/>
    <mergeCell ref="A224:A228"/>
    <mergeCell ref="B224:B228"/>
    <mergeCell ref="C224:C228"/>
    <mergeCell ref="D225:D228"/>
    <mergeCell ref="E227:E228"/>
    <mergeCell ref="F227:F228"/>
    <mergeCell ref="G227:G228"/>
    <mergeCell ref="H227:H228"/>
    <mergeCell ref="J247:J248"/>
    <mergeCell ref="A249:A253"/>
    <mergeCell ref="B249:B253"/>
    <mergeCell ref="C249:C253"/>
    <mergeCell ref="D250:D253"/>
    <mergeCell ref="E252:E253"/>
    <mergeCell ref="F252:F253"/>
    <mergeCell ref="G252:G253"/>
    <mergeCell ref="H252:H253"/>
    <mergeCell ref="I252:I253"/>
    <mergeCell ref="J252:J253"/>
    <mergeCell ref="A244:A248"/>
    <mergeCell ref="B244:B248"/>
    <mergeCell ref="C244:C248"/>
    <mergeCell ref="D245:D248"/>
    <mergeCell ref="E247:E248"/>
    <mergeCell ref="F247:F248"/>
    <mergeCell ref="G247:G248"/>
    <mergeCell ref="H247:H248"/>
    <mergeCell ref="I247:I248"/>
    <mergeCell ref="J257:J258"/>
    <mergeCell ref="A259:A263"/>
    <mergeCell ref="B259:B263"/>
    <mergeCell ref="C259:C263"/>
    <mergeCell ref="D260:D263"/>
    <mergeCell ref="E260:E263"/>
    <mergeCell ref="F260:F263"/>
    <mergeCell ref="G260:G263"/>
    <mergeCell ref="H260:H263"/>
    <mergeCell ref="I260:I263"/>
    <mergeCell ref="J260:J263"/>
    <mergeCell ref="A254:A258"/>
    <mergeCell ref="B254:B258"/>
    <mergeCell ref="C254:C258"/>
    <mergeCell ref="D255:D258"/>
    <mergeCell ref="E257:E258"/>
    <mergeCell ref="F257:F258"/>
    <mergeCell ref="G257:G258"/>
    <mergeCell ref="H257:H258"/>
    <mergeCell ref="I257:I258"/>
    <mergeCell ref="I265:I268"/>
    <mergeCell ref="A269:A273"/>
    <mergeCell ref="B269:B273"/>
    <mergeCell ref="C269:C273"/>
    <mergeCell ref="D270:D273"/>
    <mergeCell ref="E270:E273"/>
    <mergeCell ref="F270:F273"/>
    <mergeCell ref="G270:G273"/>
    <mergeCell ref="H270:H273"/>
    <mergeCell ref="I270:I273"/>
    <mergeCell ref="D265:D268"/>
    <mergeCell ref="E265:E268"/>
    <mergeCell ref="F265:F268"/>
    <mergeCell ref="G265:G268"/>
    <mergeCell ref="H265:H268"/>
    <mergeCell ref="I275:I278"/>
    <mergeCell ref="J275:J278"/>
    <mergeCell ref="G287:G288"/>
    <mergeCell ref="H287:H288"/>
    <mergeCell ref="I287:I288"/>
    <mergeCell ref="J265:J268"/>
    <mergeCell ref="F280:F283"/>
    <mergeCell ref="A294:A303"/>
    <mergeCell ref="B294:B303"/>
    <mergeCell ref="C294:C303"/>
    <mergeCell ref="A289:A293"/>
    <mergeCell ref="B289:B293"/>
    <mergeCell ref="C289:C293"/>
    <mergeCell ref="D290:D293"/>
    <mergeCell ref="E292:E293"/>
    <mergeCell ref="F292:F293"/>
    <mergeCell ref="A284:A288"/>
    <mergeCell ref="B284:B288"/>
    <mergeCell ref="C284:C288"/>
    <mergeCell ref="D285:D288"/>
    <mergeCell ref="J270:J273"/>
    <mergeCell ref="A264:A268"/>
    <mergeCell ref="B264:B268"/>
    <mergeCell ref="C264:C268"/>
    <mergeCell ref="J292:J293"/>
    <mergeCell ref="J287:J288"/>
    <mergeCell ref="G280:G283"/>
    <mergeCell ref="H280:H283"/>
    <mergeCell ref="I280:I283"/>
    <mergeCell ref="J280:J283"/>
    <mergeCell ref="G292:G293"/>
    <mergeCell ref="H292:H293"/>
    <mergeCell ref="I292:I293"/>
    <mergeCell ref="J185:J188"/>
    <mergeCell ref="E47:E48"/>
    <mergeCell ref="F47:F48"/>
    <mergeCell ref="G47:G48"/>
    <mergeCell ref="H47:H48"/>
    <mergeCell ref="I47:I48"/>
    <mergeCell ref="J47:J48"/>
    <mergeCell ref="J180:J183"/>
    <mergeCell ref="E185:E188"/>
    <mergeCell ref="F185:F188"/>
    <mergeCell ref="G185:G188"/>
    <mergeCell ref="H185:H188"/>
    <mergeCell ref="I185:I188"/>
    <mergeCell ref="E180:E183"/>
    <mergeCell ref="F180:F183"/>
    <mergeCell ref="G180:G183"/>
    <mergeCell ref="H180:H183"/>
    <mergeCell ref="I180:I183"/>
    <mergeCell ref="J161:J164"/>
    <mergeCell ref="J166:J169"/>
    <mergeCell ref="J153:J154"/>
    <mergeCell ref="G156:G159"/>
    <mergeCell ref="H156:H159"/>
    <mergeCell ref="I156:I159"/>
    <mergeCell ref="A179:A183"/>
    <mergeCell ref="B179:B183"/>
    <mergeCell ref="C179:C183"/>
    <mergeCell ref="D180:D183"/>
    <mergeCell ref="A174:A178"/>
    <mergeCell ref="B174:B178"/>
    <mergeCell ref="A229:A233"/>
    <mergeCell ref="B229:B233"/>
    <mergeCell ref="C229:C233"/>
    <mergeCell ref="D230:D233"/>
    <mergeCell ref="B204:B208"/>
    <mergeCell ref="C204:C208"/>
    <mergeCell ref="D205:D208"/>
    <mergeCell ref="A199:A203"/>
    <mergeCell ref="B199:B203"/>
    <mergeCell ref="C199:C203"/>
    <mergeCell ref="D200:D203"/>
    <mergeCell ref="C174:C178"/>
    <mergeCell ref="D175:D178"/>
    <mergeCell ref="A184:A188"/>
    <mergeCell ref="B184:B188"/>
    <mergeCell ref="C184:C188"/>
    <mergeCell ref="D185:D188"/>
    <mergeCell ref="E232:E233"/>
    <mergeCell ref="F232:F233"/>
    <mergeCell ref="G232:G233"/>
    <mergeCell ref="H232:H233"/>
    <mergeCell ref="H215:H218"/>
    <mergeCell ref="E200:E203"/>
    <mergeCell ref="H200:H203"/>
    <mergeCell ref="G200:G203"/>
    <mergeCell ref="B239:B243"/>
    <mergeCell ref="C239:C243"/>
    <mergeCell ref="D240:D243"/>
    <mergeCell ref="E242:E243"/>
    <mergeCell ref="F242:F243"/>
    <mergeCell ref="G242:G243"/>
    <mergeCell ref="H242:H243"/>
    <mergeCell ref="A75:A79"/>
    <mergeCell ref="B75:B79"/>
    <mergeCell ref="C75:C79"/>
    <mergeCell ref="D76:D79"/>
    <mergeCell ref="A305:B305"/>
    <mergeCell ref="E106:E109"/>
    <mergeCell ref="F106:F109"/>
    <mergeCell ref="G106:G109"/>
    <mergeCell ref="A234:A238"/>
    <mergeCell ref="B234:B238"/>
    <mergeCell ref="C234:C238"/>
    <mergeCell ref="D235:D238"/>
    <mergeCell ref="E237:E238"/>
    <mergeCell ref="F237:F238"/>
    <mergeCell ref="G237:G238"/>
    <mergeCell ref="A214:A218"/>
    <mergeCell ref="B214:B218"/>
    <mergeCell ref="C214:C218"/>
    <mergeCell ref="D215:D218"/>
    <mergeCell ref="E215:E218"/>
    <mergeCell ref="F215:F218"/>
    <mergeCell ref="G215:G218"/>
    <mergeCell ref="A204:A208"/>
    <mergeCell ref="D147:D149"/>
    <mergeCell ref="J242:J243"/>
    <mergeCell ref="E78:E79"/>
    <mergeCell ref="F78:F79"/>
    <mergeCell ref="G78:G79"/>
    <mergeCell ref="H78:H79"/>
    <mergeCell ref="I78:I79"/>
    <mergeCell ref="J78:J79"/>
    <mergeCell ref="E83:E84"/>
    <mergeCell ref="F83:F84"/>
    <mergeCell ref="G83:G84"/>
    <mergeCell ref="H83:H84"/>
    <mergeCell ref="I83:I84"/>
    <mergeCell ref="J83:J84"/>
    <mergeCell ref="I106:I109"/>
    <mergeCell ref="J106:J109"/>
    <mergeCell ref="I237:I238"/>
    <mergeCell ref="J237:J238"/>
    <mergeCell ref="J222:J223"/>
    <mergeCell ref="J227:J228"/>
    <mergeCell ref="J210:J213"/>
    <mergeCell ref="J215:J218"/>
    <mergeCell ref="J200:J203"/>
    <mergeCell ref="F200:F203"/>
    <mergeCell ref="H106:H109"/>
  </mergeCells>
  <pageMargins left="0.42" right="0.32" top="0.39" bottom="0.32" header="0.3" footer="0.22"/>
  <pageSetup paperSize="9" scale="72" orientation="landscape" r:id="rId1"/>
  <rowBreaks count="8" manualBreakCount="8">
    <brk id="22" max="9" man="1"/>
    <brk id="48" max="9" man="1"/>
    <brk id="61" max="9" man="1"/>
    <brk id="99" max="9" man="1"/>
    <brk id="135" max="9" man="1"/>
    <brk id="198" max="9" man="1"/>
    <brk id="243" max="9" man="1"/>
    <brk id="2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 3</vt:lpstr>
      <vt:lpstr>Т 4</vt:lpstr>
      <vt:lpstr>Т 5</vt:lpstr>
      <vt:lpstr>Т 7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2022-01-31T13:53:56Z</dcterms:modified>
</cp:coreProperties>
</file>