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Т 3" sheetId="1" r:id="rId1"/>
    <sheet name="Т 4" sheetId="3" r:id="rId2"/>
    <sheet name="Т 5" sheetId="5" r:id="rId3"/>
    <sheet name="Т 7" sheetId="9" r:id="rId4"/>
  </sheets>
  <definedNames>
    <definedName name="_xlnm._FilterDatabase" localSheetId="0" hidden="1">'Т 3'!$A$4:$M$73</definedName>
    <definedName name="_xlnm.Print_Area" localSheetId="0">'Т 3'!$A$1:$M$81</definedName>
    <definedName name="_xlnm.Print_Area" localSheetId="1">'Т 4'!$A$1:$H$110</definedName>
    <definedName name="_xlnm.Print_Area" localSheetId="2">'Т 5'!$A$1:$M$152</definedName>
    <definedName name="_xlnm.Print_Area" localSheetId="3">'Т 7'!$A$1:$J$306</definedName>
  </definedNames>
  <calcPr calcId="124519"/>
</workbook>
</file>

<file path=xl/calcChain.xml><?xml version="1.0" encoding="utf-8"?>
<calcChain xmlns="http://schemas.openxmlformats.org/spreadsheetml/2006/main">
  <c r="G42" i="3"/>
  <c r="E42"/>
  <c r="F42"/>
  <c r="G46"/>
  <c r="F46"/>
  <c r="E46"/>
  <c r="D67"/>
  <c r="G68"/>
  <c r="E89" i="5"/>
  <c r="E88"/>
  <c r="E11" s="1"/>
  <c r="E18"/>
  <c r="E15" s="1"/>
  <c r="E17"/>
  <c r="E35"/>
  <c r="E56"/>
  <c r="E59"/>
  <c r="E58"/>
  <c r="E57"/>
  <c r="E98"/>
  <c r="H136" i="9"/>
  <c r="G136"/>
  <c r="G11" s="1"/>
  <c r="H150"/>
  <c r="G150"/>
  <c r="D139" i="5"/>
  <c r="I51" i="9"/>
  <c r="I136"/>
  <c r="I11" s="1"/>
  <c r="I218"/>
  <c r="I219"/>
  <c r="F91"/>
  <c r="I90"/>
  <c r="I91"/>
  <c r="F92"/>
  <c r="I87"/>
  <c r="I59"/>
  <c r="H10"/>
  <c r="G219"/>
  <c r="F234"/>
  <c r="F43" i="3" l="1"/>
  <c r="E43"/>
  <c r="D46"/>
  <c r="D48"/>
  <c r="E61" i="5"/>
  <c r="E66"/>
  <c r="G43" i="3" l="1"/>
  <c r="D43" l="1"/>
  <c r="D45"/>
  <c r="E30" l="1"/>
  <c r="F30"/>
  <c r="G30"/>
  <c r="E39"/>
  <c r="F39"/>
  <c r="G39"/>
  <c r="E53"/>
  <c r="F53"/>
  <c r="G53"/>
  <c r="E57"/>
  <c r="F57"/>
  <c r="G57"/>
  <c r="D60"/>
  <c r="E41" i="5"/>
  <c r="E42"/>
  <c r="E43"/>
  <c r="E51"/>
  <c r="E76"/>
  <c r="E82"/>
  <c r="F56" i="9"/>
  <c r="I55"/>
  <c r="I54" s="1"/>
  <c r="F59"/>
  <c r="I58"/>
  <c r="I57" s="1"/>
  <c r="F57" s="1"/>
  <c r="G68"/>
  <c r="F68" s="1"/>
  <c r="H68"/>
  <c r="H67" s="1"/>
  <c r="I68"/>
  <c r="I67" s="1"/>
  <c r="F69"/>
  <c r="I80"/>
  <c r="G80"/>
  <c r="H81"/>
  <c r="H80" s="1"/>
  <c r="I81"/>
  <c r="G81"/>
  <c r="G87"/>
  <c r="G51" s="1"/>
  <c r="H87"/>
  <c r="H51" s="1"/>
  <c r="F97"/>
  <c r="I96"/>
  <c r="I95" s="1"/>
  <c r="G96"/>
  <c r="I114"/>
  <c r="I113" s="1"/>
  <c r="F113" s="1"/>
  <c r="I115"/>
  <c r="F115" s="1"/>
  <c r="F130"/>
  <c r="F129"/>
  <c r="I128"/>
  <c r="F128" s="1"/>
  <c r="I129"/>
  <c r="I188"/>
  <c r="I187" s="1"/>
  <c r="H203"/>
  <c r="I203"/>
  <c r="G203"/>
  <c r="G233"/>
  <c r="F289"/>
  <c r="G86" l="1"/>
  <c r="G85" s="1"/>
  <c r="G67"/>
  <c r="F58"/>
  <c r="D57" i="3"/>
  <c r="E40" i="5"/>
  <c r="F67" i="9"/>
  <c r="F114"/>
  <c r="G95"/>
  <c r="D56" i="3" l="1"/>
  <c r="F64"/>
  <c r="F63" s="1"/>
  <c r="D87"/>
  <c r="D106"/>
  <c r="D42" i="5" l="1"/>
  <c r="D43"/>
  <c r="D46"/>
  <c r="D56"/>
  <c r="D90"/>
  <c r="D93"/>
  <c r="G10" i="9"/>
  <c r="H96"/>
  <c r="F96" s="1"/>
  <c r="H138"/>
  <c r="H140"/>
  <c r="H95" l="1"/>
  <c r="F95" s="1"/>
  <c r="H86"/>
  <c r="H85" s="1"/>
  <c r="H145"/>
  <c r="H144" s="1"/>
  <c r="I140"/>
  <c r="I139" s="1"/>
  <c r="H139"/>
  <c r="F138" s="1"/>
  <c r="F147"/>
  <c r="F146"/>
  <c r="F142" s="1"/>
  <c r="I151"/>
  <c r="I169"/>
  <c r="F170"/>
  <c r="F171"/>
  <c r="H219"/>
  <c r="H11" s="1"/>
  <c r="I220"/>
  <c r="H220"/>
  <c r="H137" s="1"/>
  <c r="H12" s="1"/>
  <c r="G220"/>
  <c r="G137" s="1"/>
  <c r="G12" s="1"/>
  <c r="I223"/>
  <c r="I222" s="1"/>
  <c r="F224"/>
  <c r="F244"/>
  <c r="F294"/>
  <c r="I137" l="1"/>
  <c r="F137" s="1"/>
  <c r="G135"/>
  <c r="H135"/>
  <c r="F145"/>
  <c r="F144" s="1"/>
  <c r="F220"/>
  <c r="I217"/>
  <c r="G218"/>
  <c r="F151"/>
  <c r="H218"/>
  <c r="I150" l="1"/>
  <c r="H16"/>
  <c r="I16"/>
  <c r="I10" s="1"/>
  <c r="F239"/>
  <c r="I238"/>
  <c r="H238"/>
  <c r="I233"/>
  <c r="I232" s="1"/>
  <c r="H233"/>
  <c r="F188"/>
  <c r="F189"/>
  <c r="F187"/>
  <c r="I45"/>
  <c r="I44" s="1"/>
  <c r="H45"/>
  <c r="H44" s="1"/>
  <c r="H14" s="1"/>
  <c r="E15" i="3"/>
  <c r="E13" s="1"/>
  <c r="F15"/>
  <c r="F13" s="1"/>
  <c r="G15"/>
  <c r="G13" s="1"/>
  <c r="D27"/>
  <c r="D25" s="1"/>
  <c r="G25"/>
  <c r="F25"/>
  <c r="D17" i="5"/>
  <c r="D18"/>
  <c r="D19"/>
  <c r="D16"/>
  <c r="D135"/>
  <c r="D136"/>
  <c r="D137"/>
  <c r="D134"/>
  <c r="D35"/>
  <c r="F46" i="9"/>
  <c r="I237"/>
  <c r="F229"/>
  <c r="F228" s="1"/>
  <c r="F227" s="1"/>
  <c r="H228"/>
  <c r="H227" s="1"/>
  <c r="F219"/>
  <c r="F169"/>
  <c r="G149"/>
  <c r="G148" s="1"/>
  <c r="H149"/>
  <c r="H148" s="1"/>
  <c r="F233" l="1"/>
  <c r="F10"/>
  <c r="H9"/>
  <c r="H15"/>
  <c r="F238"/>
  <c r="F237" s="1"/>
  <c r="D15" i="5"/>
  <c r="I149" i="9"/>
  <c r="I168"/>
  <c r="F136" l="1"/>
  <c r="I135"/>
  <c r="F168"/>
  <c r="F21" l="1"/>
  <c r="F16" s="1"/>
  <c r="H50"/>
  <c r="H49" s="1"/>
  <c r="F82"/>
  <c r="F81" s="1"/>
  <c r="F110"/>
  <c r="F141"/>
  <c r="F204"/>
  <c r="F150" s="1"/>
  <c r="H202"/>
  <c r="I202"/>
  <c r="I148" s="1"/>
  <c r="G202"/>
  <c r="F203"/>
  <c r="F149" s="1"/>
  <c r="G50" l="1"/>
  <c r="G49" s="1"/>
  <c r="F202"/>
  <c r="F148" s="1"/>
  <c r="D25" i="5"/>
  <c r="D30"/>
  <c r="D41"/>
  <c r="D51"/>
  <c r="D88"/>
  <c r="D98"/>
  <c r="G16" i="3"/>
  <c r="D16" s="1"/>
  <c r="G19"/>
  <c r="D19" s="1"/>
  <c r="G22"/>
  <c r="D22" s="1"/>
  <c r="E35"/>
  <c r="F35"/>
  <c r="G35"/>
  <c r="E68"/>
  <c r="F68"/>
  <c r="E80"/>
  <c r="F80"/>
  <c r="G80"/>
  <c r="E28"/>
  <c r="D38"/>
  <c r="F61"/>
  <c r="D71"/>
  <c r="D18"/>
  <c r="D21"/>
  <c r="D83"/>
  <c r="E63"/>
  <c r="E61" s="1"/>
  <c r="D113" i="5"/>
  <c r="G217" i="9"/>
  <c r="G232"/>
  <c r="E12" i="5"/>
  <c r="F28" i="3" l="1"/>
  <c r="F10" s="1"/>
  <c r="D15"/>
  <c r="D11" i="5"/>
  <c r="D68" i="3"/>
  <c r="D63"/>
  <c r="D80"/>
  <c r="G134" i="9"/>
  <c r="G9" s="1"/>
  <c r="D35" i="3"/>
  <c r="E12"/>
  <c r="E10"/>
  <c r="E113" i="5"/>
  <c r="F93"/>
  <c r="E93"/>
  <c r="F46"/>
  <c r="E46"/>
  <c r="F56"/>
  <c r="G56"/>
  <c r="H56"/>
  <c r="F17"/>
  <c r="F12" s="1"/>
  <c r="F20"/>
  <c r="D89"/>
  <c r="D12" s="1"/>
  <c r="H223" i="9"/>
  <c r="H222" s="1"/>
  <c r="F293"/>
  <c r="F292" s="1"/>
  <c r="F288"/>
  <c r="F287" s="1"/>
  <c r="I287" s="1"/>
  <c r="F223"/>
  <c r="F222" s="1"/>
  <c r="H232"/>
  <c r="F232"/>
  <c r="F243"/>
  <c r="I243" s="1"/>
  <c r="F45"/>
  <c r="F12" i="3" l="1"/>
  <c r="I86" i="9"/>
  <c r="I85" s="1"/>
  <c r="D87" i="5"/>
  <c r="I134" i="9"/>
  <c r="I288"/>
  <c r="H134"/>
  <c r="F20"/>
  <c r="I293"/>
  <c r="I292"/>
  <c r="F242"/>
  <c r="I242" s="1"/>
  <c r="F283"/>
  <c r="I283" s="1"/>
  <c r="F55"/>
  <c r="F109"/>
  <c r="I109" s="1"/>
  <c r="F44"/>
  <c r="F11" l="1"/>
  <c r="F15"/>
  <c r="F19"/>
  <c r="F14" s="1"/>
  <c r="H217"/>
  <c r="F217" s="1"/>
  <c r="F218"/>
  <c r="I20"/>
  <c r="F108"/>
  <c r="I108" s="1"/>
  <c r="F54"/>
  <c r="F284"/>
  <c r="I284" s="1"/>
  <c r="I12" s="1"/>
  <c r="I9" s="1"/>
  <c r="F282"/>
  <c r="G14" i="3"/>
  <c r="G35" i="5"/>
  <c r="H35"/>
  <c r="I35"/>
  <c r="J35"/>
  <c r="K35"/>
  <c r="L35"/>
  <c r="M35"/>
  <c r="F35"/>
  <c r="F18" s="1"/>
  <c r="E144"/>
  <c r="F144"/>
  <c r="G144"/>
  <c r="H144"/>
  <c r="I144"/>
  <c r="J144"/>
  <c r="K144"/>
  <c r="L144"/>
  <c r="M144"/>
  <c r="D144"/>
  <c r="E139"/>
  <c r="F139"/>
  <c r="G139"/>
  <c r="H139"/>
  <c r="I139"/>
  <c r="J139"/>
  <c r="K139"/>
  <c r="L139"/>
  <c r="M139"/>
  <c r="E136"/>
  <c r="E133" s="1"/>
  <c r="F136"/>
  <c r="F133" s="1"/>
  <c r="G136"/>
  <c r="G133" s="1"/>
  <c r="H136"/>
  <c r="H133" s="1"/>
  <c r="I136"/>
  <c r="I133" s="1"/>
  <c r="J136"/>
  <c r="J133" s="1"/>
  <c r="K136"/>
  <c r="K133" s="1"/>
  <c r="L136"/>
  <c r="L133" s="1"/>
  <c r="M136"/>
  <c r="M133" s="1"/>
  <c r="E118"/>
  <c r="F118"/>
  <c r="G118"/>
  <c r="H118"/>
  <c r="I118"/>
  <c r="J118"/>
  <c r="K118"/>
  <c r="L118"/>
  <c r="M118"/>
  <c r="E90"/>
  <c r="F90"/>
  <c r="F87" s="1"/>
  <c r="G90"/>
  <c r="G87" s="1"/>
  <c r="H90"/>
  <c r="H87" s="1"/>
  <c r="I90"/>
  <c r="I87" s="1"/>
  <c r="J90"/>
  <c r="J87" s="1"/>
  <c r="K90"/>
  <c r="K87" s="1"/>
  <c r="L90"/>
  <c r="L87" s="1"/>
  <c r="M90"/>
  <c r="M87" s="1"/>
  <c r="E20"/>
  <c r="G20"/>
  <c r="H20"/>
  <c r="I20"/>
  <c r="J20"/>
  <c r="K20"/>
  <c r="L20"/>
  <c r="M20"/>
  <c r="D84" i="3"/>
  <c r="G84" s="1"/>
  <c r="F9" i="9" l="1"/>
  <c r="F12"/>
  <c r="F15" i="5"/>
  <c r="I15" i="9"/>
  <c r="I19"/>
  <c r="I14" s="1"/>
  <c r="D13" i="3"/>
  <c r="I282" i="9"/>
  <c r="E87" i="5"/>
  <c r="F98"/>
  <c r="G98"/>
  <c r="H98"/>
  <c r="I98"/>
  <c r="J98"/>
  <c r="K98"/>
  <c r="L98"/>
  <c r="M98"/>
  <c r="G93"/>
  <c r="H93"/>
  <c r="I93"/>
  <c r="J93"/>
  <c r="K93"/>
  <c r="L93"/>
  <c r="M93"/>
  <c r="G46"/>
  <c r="H46"/>
  <c r="I46"/>
  <c r="J46"/>
  <c r="K46"/>
  <c r="L46"/>
  <c r="M46"/>
  <c r="F76"/>
  <c r="G76"/>
  <c r="H76"/>
  <c r="I76"/>
  <c r="J76"/>
  <c r="K76"/>
  <c r="L76"/>
  <c r="M76"/>
  <c r="I56"/>
  <c r="J56"/>
  <c r="K56"/>
  <c r="L56"/>
  <c r="M56"/>
  <c r="G18"/>
  <c r="G15" s="1"/>
  <c r="H18"/>
  <c r="H15" s="1"/>
  <c r="I18"/>
  <c r="I15" s="1"/>
  <c r="J18"/>
  <c r="J15" s="1"/>
  <c r="K18"/>
  <c r="K15" s="1"/>
  <c r="L18"/>
  <c r="L15" s="1"/>
  <c r="M18"/>
  <c r="M15" s="1"/>
  <c r="D133"/>
  <c r="D123"/>
  <c r="D118"/>
  <c r="D76"/>
  <c r="D20"/>
  <c r="G103" i="3"/>
  <c r="D103" s="1"/>
  <c r="G99"/>
  <c r="D99" s="1"/>
  <c r="D64"/>
  <c r="G64" s="1"/>
  <c r="D88"/>
  <c r="G88" s="1"/>
  <c r="G91"/>
  <c r="D40" i="5" l="1"/>
  <c r="D13"/>
  <c r="D10" s="1"/>
  <c r="D53" i="3"/>
  <c r="G63"/>
  <c r="G61" s="1"/>
  <c r="D61" s="1"/>
  <c r="M43" i="5"/>
  <c r="M40" s="1"/>
  <c r="M13" s="1"/>
  <c r="M10" s="1"/>
  <c r="L43"/>
  <c r="L40" s="1"/>
  <c r="L13" s="1"/>
  <c r="L10" s="1"/>
  <c r="E13"/>
  <c r="E10" s="1"/>
  <c r="H43"/>
  <c r="H40" s="1"/>
  <c r="H13" s="1"/>
  <c r="H10" s="1"/>
  <c r="J43"/>
  <c r="J40" s="1"/>
  <c r="J13" s="1"/>
  <c r="J10" s="1"/>
  <c r="F43"/>
  <c r="K43"/>
  <c r="K40" s="1"/>
  <c r="K13" s="1"/>
  <c r="K10" s="1"/>
  <c r="G43"/>
  <c r="G40" s="1"/>
  <c r="G13" s="1"/>
  <c r="I43"/>
  <c r="I40" s="1"/>
  <c r="I13" s="1"/>
  <c r="I10" s="1"/>
  <c r="F40" l="1"/>
  <c r="F13"/>
  <c r="G10"/>
  <c r="D98" i="3"/>
  <c r="G98" s="1"/>
  <c r="F10" i="5" l="1"/>
  <c r="G96" i="3"/>
  <c r="D96" s="1"/>
  <c r="D34"/>
  <c r="D31" s="1"/>
  <c r="G31" l="1"/>
  <c r="F80" i="9" l="1"/>
  <c r="F140"/>
  <c r="F135" s="1"/>
  <c r="F139" l="1"/>
  <c r="F134" l="1"/>
  <c r="F87" l="1"/>
  <c r="F85" s="1"/>
  <c r="I50"/>
  <c r="I49" s="1"/>
  <c r="F51" l="1"/>
  <c r="F50" l="1"/>
  <c r="F49"/>
  <c r="F86"/>
  <c r="G12" i="3"/>
  <c r="G10" s="1"/>
  <c r="D42"/>
  <c r="D39" s="1"/>
  <c r="G28" l="1"/>
  <c r="D30"/>
  <c r="D12" s="1"/>
  <c r="D28" l="1"/>
  <c r="D10" s="1"/>
  <c r="F90" i="9" l="1"/>
</calcChain>
</file>

<file path=xl/sharedStrings.xml><?xml version="1.0" encoding="utf-8"?>
<sst xmlns="http://schemas.openxmlformats.org/spreadsheetml/2006/main" count="904" uniqueCount="360">
  <si>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</si>
  <si>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</si>
  <si>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</si>
  <si>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</si>
  <si>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</si>
  <si>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</si>
  <si>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</si>
  <si>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</si>
  <si>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</si>
  <si>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</si>
  <si>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</si>
  <si>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</si>
  <si>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</si>
  <si>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</si>
  <si>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</si>
  <si>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</si>
  <si>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</si>
  <si>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</si>
  <si>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</si>
  <si>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</si>
  <si>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</si>
  <si>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</si>
  <si>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</si>
  <si>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</si>
  <si>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</si>
  <si>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</si>
  <si>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</si>
  <si>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</si>
  <si>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</si>
  <si>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</si>
  <si>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</si>
  <si>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</si>
  <si>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</si>
  <si>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</si>
  <si>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</si>
  <si>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</si>
  <si>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</si>
  <si>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</si>
  <si>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</si>
  <si>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</si>
  <si>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</si>
  <si>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</si>
  <si>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</si>
  <si>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</si>
  <si>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</si>
  <si>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</si>
  <si>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</si>
  <si>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2025г.</t>
  </si>
  <si>
    <t>2026г.</t>
  </si>
  <si>
    <t>2027г.</t>
  </si>
  <si>
    <t>“Развитие культуры”</t>
  </si>
  <si>
    <t>МУНИЦИПАЛЬНАЯ ПРОГРАММА «Развитие культуры»</t>
  </si>
  <si>
    <t>руб.</t>
  </si>
  <si>
    <t>%</t>
  </si>
  <si>
    <t>Расходы консолидированного бюджета культуры в расчете на одного жителя</t>
  </si>
  <si>
    <t>«Развитие культуры»</t>
  </si>
  <si>
    <t>Развитие культуры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</si>
  <si>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</si>
  <si>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</si>
  <si>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</si>
  <si>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</si>
  <si>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</si>
  <si>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</si>
  <si>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</si>
  <si>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</si>
  <si>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Содержание МКУ  ДО «Павловская ДШИ», МКУ ДО «Павловская ДХШ», МКУ ДО «Воронцовская ДМШ» и МКУ ДО «Лосевская ДМШ».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</si>
  <si>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</t>
  </si>
  <si>
    <t>«Образование» муниципальной программы «Развитие культуры»</t>
  </si>
  <si>
    <t>ОСНОВНОЕ 
МЕРОПРИЯТИЕ 1.3.</t>
  </si>
  <si>
    <t>Приобретение компьютерной, оргтехники, музыкальных инструментов</t>
  </si>
  <si>
    <t>ОСНОВНОЕ 
МЕРОПРИЯТИЕ 1.4.</t>
  </si>
  <si>
    <t>Строительство, капитальный и текущий ремонт объектов учреждений дополнительного образования</t>
  </si>
  <si>
    <t>«Искусство и наследие» муниципальной программы «Развитие культуры»</t>
  </si>
  <si>
    <t>Содержание МКУК «Павловская межпоселенческая центральная библиотека»</t>
  </si>
  <si>
    <t>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</si>
  <si>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ОСНОВНОЕ 
МЕРОПРИЯТИЕ 2.3.</t>
  </si>
  <si>
    <t>Комплектование библиотечного фонда и  подписка периодических изданий.</t>
  </si>
  <si>
    <t>ОСНОВНОЕ 
МЕРОПРИЯТИЕ 2.4.</t>
  </si>
  <si>
    <t>Приобретение компьютерной, оргтехники</t>
  </si>
  <si>
    <t>ОСНОВНОЕ 
МЕРОПРИЯТИЕ 2.5.</t>
  </si>
  <si>
    <t>Содержание МКУК «Павловский районный краеведческий музей».</t>
  </si>
  <si>
    <t>ОСНОВНОЕ 
МЕРОПРИЯТИЕ 2.6.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</si>
  <si>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</si>
  <si>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ПОДПРОГРАММА 3</t>
  </si>
  <si>
    <t>«Развитие культуры» муниципальной программы «Развитие культуры».</t>
  </si>
  <si>
    <t>ОСНОВНОЕ 
МЕРОПРИЯТИЕ 3.1</t>
  </si>
  <si>
    <t>ОСНОВНОЕ 
МЕРОПРИЯТИЕ 3.2</t>
  </si>
  <si>
    <t>Обеспечение формирования единого культурного пространства, творческих возможностей и участия населения в культурной жизни.</t>
  </si>
  <si>
    <t>ОСНОВНОЕ 
МЕРОПРИЯТИЕ 3.3</t>
  </si>
  <si>
    <t>Приобретение компьютерной, оргтехники, звукоусилитель-ной аппаратуры, музыкальных инструментов, сценических костюмов и обуви</t>
  </si>
  <si>
    <t>ОСНОВНОЕ 
МЕРОПРИЯТИЕ 3.4</t>
  </si>
  <si>
    <t>Повышение энергетической эффективности учреждений культуры</t>
  </si>
  <si>
    <t>ОСНОВНОЕ 
МЕРОПРИЯТИЕ 3.5</t>
  </si>
  <si>
    <t>Строительство, капитальный и текущий ремонт объектов культуры муниципального района</t>
  </si>
  <si>
    <t>ОСНОВНОЕ 
МЕРОПРИЯТИЕ 3.6</t>
  </si>
  <si>
    <t>Развитие кинообслуживания</t>
  </si>
  <si>
    <t>ОСНОВНОЕ 
МЕРОПРИЯТИЕ 3.7</t>
  </si>
  <si>
    <t>Развитие туризма на территории Павловского муниципального района</t>
  </si>
  <si>
    <t>ОСНОВНОЕ 
МЕРОПРИЯТИЕ 3.8</t>
  </si>
  <si>
    <t>Региональный проект «Обеспечение качественно нового уровня развития инфраструктуры культуры («Культурная среда»)»</t>
  </si>
  <si>
    <t>ПОДПРОГРАММА 4</t>
  </si>
  <si>
    <t>«Обеспечение реализации муниципальной программы» муниципальной программы «Развитие культуры»</t>
  </si>
  <si>
    <t>ОСНОВНОЕ 
МЕРОПРИЯТИЕ 4.1</t>
  </si>
  <si>
    <t>Финансовое обеспечение деятельности муниципального отдела по культуре и межнациональным вопросам.</t>
  </si>
  <si>
    <t>ОСНОВНОЕ 
МЕРОПРИЯТИЕ 4.2</t>
  </si>
  <si>
    <t>Финансовое обеспечение выполнения прочих расходных обязательств Павловского муниципального района органами местного самоуправления Павловского муниципального района.</t>
  </si>
  <si>
    <t>М.Н. Янцов</t>
  </si>
  <si>
    <t>2028г.</t>
  </si>
  <si>
    <t>ОСНОВНОЕ  МЕРОПРИЯТИЕ 1.1. Содержание МКУ  ДО «Павловская ДШИ», МКУ ДО «Павловская ДХШ», МКУ ДО «Воронцовская ДМШ» и МКУ ДО «Лосевская ДМШ».</t>
  </si>
  <si>
    <t>1.2.1</t>
  </si>
  <si>
    <t>ОСНОВНОЕ  МЕРОПРИЯТИЕ 1.2. 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</si>
  <si>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1.1</t>
  </si>
  <si>
    <t>1.1.1</t>
  </si>
  <si>
    <t>1.3.1</t>
  </si>
  <si>
    <t>Освоение средств в полном объеме, выделенных на обновление материально-технической базы</t>
  </si>
  <si>
    <t>2.1.1</t>
  </si>
  <si>
    <t>2.1.2</t>
  </si>
  <si>
    <t>чел</t>
  </si>
  <si>
    <t>ОСНОВНОЕ  МЕРОПРИЯТИЕ 2.2 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</si>
  <si>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Количество выданных экземпляров библиотечного фонда</t>
  </si>
  <si>
    <t>Количество массовых мероприятий</t>
  </si>
  <si>
    <t>2.2.1</t>
  </si>
  <si>
    <t>2.2.2</t>
  </si>
  <si>
    <t>экз</t>
  </si>
  <si>
    <t>шт</t>
  </si>
  <si>
    <t>2.3.1</t>
  </si>
  <si>
    <t>2.4.1</t>
  </si>
  <si>
    <t>ОСНОВНОЕ  МЕРОПРИЯТИЕ 2.5  Содержание МКУК «Павловский районный краеведческий музей»</t>
  </si>
  <si>
    <t>Число посетителей музея</t>
  </si>
  <si>
    <t>2.5.1</t>
  </si>
  <si>
    <t>чел.</t>
  </si>
  <si>
    <t>ОСНОВНОЕ  МЕРОПРИЯТИЕ 2.6  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</si>
  <si>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2.6.1</t>
  </si>
  <si>
    <t>2.6.2</t>
  </si>
  <si>
    <t>2.6.3</t>
  </si>
  <si>
    <t>2.6.4</t>
  </si>
  <si>
    <t>ед.</t>
  </si>
  <si>
    <t>шт.</t>
  </si>
  <si>
    <t>3.1</t>
  </si>
  <si>
    <t>ОСНОВНОЕ  МЕРОПРИЯТИЕ 3.1 Содержание МКУК «ДК «Современник»</t>
  </si>
  <si>
    <t>3.1.1</t>
  </si>
  <si>
    <t>3.2.1</t>
  </si>
  <si>
    <t>3.2.2</t>
  </si>
  <si>
    <t>3.2.3</t>
  </si>
  <si>
    <t>Количество культурно-досуговых мероприятий</t>
  </si>
  <si>
    <t>Количество культурно-досуговых формирований</t>
  </si>
  <si>
    <t>3.3.1</t>
  </si>
  <si>
    <t>ОСНОВНОЕ  МЕРОПРИЯТИЕ 3.3 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</si>
  <si>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3.4.1</t>
  </si>
  <si>
    <t>ОСНОВНОЕ  МЕРОПРИЯТИЕ 3.4 Повышение энергетической эффективности учреждений культуры</t>
  </si>
  <si>
    <t>3.5.1</t>
  </si>
  <si>
    <t>3.6.1</t>
  </si>
  <si>
    <t>3.6.2</t>
  </si>
  <si>
    <t>ОСНОВНОЕ  МЕРОПРИЯТИЕ 3.6  Развитие кинообслуживания</t>
  </si>
  <si>
    <t>Освоение средств выделенных в полном объеме на организацию и обеспечение кинообслуживания Павловского муниципального района</t>
  </si>
  <si>
    <t>ОСНОВНОЕ  МЕРОПРИЯТИЕ 3.7  Развитие туризма на территории Павловского муниципального района</t>
  </si>
  <si>
    <t>3.7.1</t>
  </si>
  <si>
    <t>3.8.1</t>
  </si>
  <si>
    <t>4.1</t>
  </si>
  <si>
    <t>ПОДПРОГРАММА 4 «Обеспечение реализации муниципальной программы» муниципальной программы «Развитие культуры»</t>
  </si>
  <si>
    <t>Оценка эффективности расходования бюджетных и внебюджетных средств</t>
  </si>
  <si>
    <t>4.1.1</t>
  </si>
  <si>
    <t xml:space="preserve">Финансовое обеспечение деятельности  муниципального отдела по культуре и межнациональным вопросам </t>
  </si>
  <si>
    <t>тыс.руб.</t>
  </si>
  <si>
    <t> 1483,5</t>
  </si>
  <si>
    <t>4.2.2</t>
  </si>
  <si>
    <t>Муниципальный отдел по культуре и межнациональным вопросам</t>
  </si>
  <si>
    <t>«Образование» муниципальной программы  «Развитие культуры»</t>
  </si>
  <si>
    <t xml:space="preserve">Содержание МКУ  ДО «Павловская ДШИ», МКУ ДО «Павловская ДХШ», МКУ ДО «Воронцовская ДМШ» и МКУ ДО «Лосевская ДМШ».     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</si>
  <si>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</si>
  <si>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«Искусство и наследие» муниципальной программы  «Развитие культуры»</t>
  </si>
  <si>
    <t>ОСНОВНОЕ  МЕРОПРИЯТИЕ 2.2</t>
  </si>
  <si>
    <t>ОСНОВНОЕ  МЕРОПРИЯТИЕ 2.3</t>
  </si>
  <si>
    <t>ОСНОВНОЕ  МЕРОПРИЯТИЕ 2.4</t>
  </si>
  <si>
    <t>ОСНОВНОЕ  МЕРОПРИЯТИЕ 2.5</t>
  </si>
  <si>
    <t>ОСНОВНОЕ  МЕРОПРИЯТИЕ 2.6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</si>
  <si>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</t>
  </si>
  <si>
    <t>«Развитие культуры» муниципальной программы «Развитие культуры»</t>
  </si>
  <si>
    <t>ОСНОВНОЕ  МЕРОПРИЯТИЕ 3.1</t>
  </si>
  <si>
    <t>ОСНОВНОЕ  МЕРОПРИЯТИЕ 3.2</t>
  </si>
  <si>
    <t>ОСНОВНОЕ  МЕРОПРИЯТИЕ 3.3</t>
  </si>
  <si>
    <t>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</si>
  <si>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ОСНОВНОЕ  МЕРОПРИЯТИЕ 3.4</t>
  </si>
  <si>
    <t>ОСНОВНОЕ  МЕРОПРИЯТИЕ 3.5</t>
  </si>
  <si>
    <t>ОСНОВНОЕ  МЕРОПРИЯТИЕ 3.6</t>
  </si>
  <si>
    <t>ОСНОВНОЕ  МЕРОПРИЯТИЕ 3.7</t>
  </si>
  <si>
    <t>ОСНОВНОЕ  МЕРОПРИЯТИЕ 3.8</t>
  </si>
  <si>
    <t xml:space="preserve">«Обеспечение реализации муниципальной программы» муниципальной программы «Развитие культуры»
</t>
  </si>
  <si>
    <t>ОСНОВНОЕ  МЕРОПРИЯТИЕ 4.1</t>
  </si>
  <si>
    <t>Финансовое обеспечение деятельности аппарата муниципального отдела по культуре и межнациональным вопросам.</t>
  </si>
  <si>
    <t>ОСНОВНОЕ  МЕРОПРИЯТИЕ 4.2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</si>
  <si>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
</t>
  </si>
  <si>
    <t xml:space="preserve">«Развитие культуры» </t>
  </si>
  <si>
    <t>0703</t>
  </si>
  <si>
    <t>МЕРОПРИЯТИЕ 1.2.1</t>
  </si>
  <si>
    <t>Повышение квалификации преподавателей учреждений дополнительного образования детей.</t>
  </si>
  <si>
    <t>МЕРОПРИЯТИЕ 1.2.2</t>
  </si>
  <si>
    <t>Участие в межрайонных, областных, региональных и Всероссийских фестивалях, смотрах, конкурсах исполнительского мастерства, выставках изобразительного и декоративно-прикладного искусства.</t>
  </si>
  <si>
    <t>0801</t>
  </si>
  <si>
    <t>Содержание МКУК «Павловская МЦБ»</t>
  </si>
  <si>
    <t>МЕРОПРИЯТИЕ 2.2.1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</si>
  <si>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</si>
  <si>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МЕРОПРИЯТИЕ 2.2.2</t>
  </si>
  <si>
    <t>Мероприятия в сфере культуры и кинематографии</t>
  </si>
  <si>
    <t>МЕРОПРИЯТИЕ 2.2.3</t>
  </si>
  <si>
    <t>Организация внестационарных форм библиотечного обслуживания населения</t>
  </si>
  <si>
    <t>МЕРОПРИЯТИЕ 2.2.4</t>
  </si>
  <si>
    <t>Участие в областных, зональных творческих конкурсах и конференциях.</t>
  </si>
  <si>
    <t>МЕРОПРИЯТИЕ 2.3.1</t>
  </si>
  <si>
    <t>Комплектование книжного фонда библиотек района</t>
  </si>
  <si>
    <t>МЕРОПРИЯТИЕ 2.6.1</t>
  </si>
  <si>
    <t>Повышение квалификации работников музея</t>
  </si>
  <si>
    <t>МЕРОПРИЯТИЕ 2.6.2</t>
  </si>
  <si>
    <t>Пополнение и обновление фондов музея</t>
  </si>
  <si>
    <t>МЕРОПРИЯТИЕ 2.6.3</t>
  </si>
  <si>
    <t>0804</t>
  </si>
  <si>
    <t>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</si>
  <si>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Повышение качества предоставления услуг в учреждениях культуры, создание благоприятных условий для творческой деятельности, сохранение и развитие  культурно-досуговой деятельности Павловского муниципального района. Модернизация учреждений, находящихся в ведении муниципального отдела  по культуре и межнациональным вопросам администрации Павловского муниципального района, и создание условий для расширения доступности услуг культуры в районе. Развитие кинообслуживания</t>
  </si>
  <si>
    <t>ОСНОВНОЕ 
МЕРОПРИЯТИЕ 3.1.</t>
  </si>
  <si>
    <t>ОСНОВНОЕ 
МЕРОПРИЯТИЕ 3.2.</t>
  </si>
  <si>
    <t>Обеспечение формирования единого культурного пространства, творческих возможностей и участия населения в культурной жизни</t>
  </si>
  <si>
    <t>МЕРОПРИЯТИЕ 3.2.1</t>
  </si>
  <si>
    <t>Повышение квалификации работников учреждений культуры</t>
  </si>
  <si>
    <t>МЕРОПРИЯТИЕ 3.2.2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</si>
  <si>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</t>
  </si>
  <si>
    <t>МЕРОПРИЯТИЕ 3.2.3</t>
  </si>
  <si>
    <t>Организация и проведение районных и городских фестивалей, смотров и конкурсов народного творчества.</t>
  </si>
  <si>
    <t>МЕРОПРИЯТИЕ 3.2.4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</si>
  <si>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</t>
  </si>
  <si>
    <t>МЕРОПРИЯТИЕ 3.2.5</t>
  </si>
  <si>
    <t>Проведение мероприятий по организации семейного досуга, посетителей пожилого возраста, детей, подростков и молодежи.</t>
  </si>
  <si>
    <t>МЕРОПРИЯТИЕ 3.2.6</t>
  </si>
  <si>
    <t>Развитие сети коллективов художественной самодеятельности, любительских объединений, клубов по интересам.</t>
  </si>
  <si>
    <t>МЕРОПРИЯТИЕ 3.2.7</t>
  </si>
  <si>
    <t>Организация нестационарных форм клубного обслуживания населения</t>
  </si>
  <si>
    <t>МЕРОПРИЯТИЕ 3.2.8</t>
  </si>
  <si>
    <t>Безвозмездное перечисление государственным и муниципальным организациям</t>
  </si>
  <si>
    <t>МЕРОПРИЯТИЕ 3.2.9</t>
  </si>
  <si>
    <t>Сохранение, возрождение и развитию народных художественных промыслов и ремесел</t>
  </si>
  <si>
    <t>МЕРОПРИЯТИЕ 3.2.10</t>
  </si>
  <si>
    <t>Государственная поддержка муниципальных учреждений культуры, находящихся на территориях сельских поселений</t>
  </si>
  <si>
    <t>МЕРОПРИЯТИЕ 3.2.11</t>
  </si>
  <si>
    <t>ОСНОВНОЕ 
МЕРОПРИЯТИЕ 3.3.</t>
  </si>
  <si>
    <t>Приобретение компьютерной, оргтехники, звукоусилительной аппаратуры, музыкальных инструментов, сценических костюмов и обуви</t>
  </si>
  <si>
    <t>ОСНОВНОЕ 
МЕРОПРИЯТИЕ 3.4.</t>
  </si>
  <si>
    <t>ОСНОВНОЕ 
МЕРОПРИЯТИЕ 3.5.</t>
  </si>
  <si>
    <t>МЕРОПРИЯТИЕ 3.5.1</t>
  </si>
  <si>
    <t>Проведение ремонтов учреждений культуры</t>
  </si>
  <si>
    <t>МЕРОПРИЯТИЕ 3.5.2</t>
  </si>
  <si>
    <t>Проведение ремонтов сельских учреждений культуры (по отдельному плану)</t>
  </si>
  <si>
    <t>МЕРОПРИЯТИЕ 3.5.3</t>
  </si>
  <si>
    <t>ОСНОВНОЕ 
МЕРОПРИЯТИЕ 3.6.</t>
  </si>
  <si>
    <t>ОСНОВНОЕ 
МЕРОПРИЯТИЕ 3.7.</t>
  </si>
  <si>
    <t>МЕРОПРИЯТИЕ 3.7.1</t>
  </si>
  <si>
    <t>Благоустройство объектов туризма</t>
  </si>
  <si>
    <t>МЕРОПРИЯТИЕ 3.7.2</t>
  </si>
  <si>
    <t>Развитие сувенирной, рекламной продукции</t>
  </si>
  <si>
    <t>МЕРОПРИЯТИЕ 3.7.3</t>
  </si>
  <si>
    <t>Организация и проведение фестивалей в рамках событийного туризма</t>
  </si>
  <si>
    <t>ОСНОВНОЕ 
МЕРОПРИЯТИЕ 3.8.</t>
  </si>
  <si>
    <t>МЕРОПРИЯТИЕ 3.8.1</t>
  </si>
  <si>
    <t>Капитальный ремонт культурно-досугового учреждения в сельской местности</t>
  </si>
  <si>
    <t>МЕРОПРИЯТИЕ 3.8.2</t>
  </si>
  <si>
    <t>Мероприятия по созданию модельных муниципальный библиотек</t>
  </si>
  <si>
    <t xml:space="preserve">Обеспечение условий для реализации подпрограммы «Обеспечение реализации муниципальной программы» муниципальной программы «Развитие культуры». </t>
  </si>
  <si>
    <t>ОСНОВНОЕ 
МЕРОПРИЯТИЕ 4.1.</t>
  </si>
  <si>
    <t>ОСНОВНОЕ 
МЕРОПРИЯТИЕ 4.2.</t>
  </si>
  <si>
    <t>2029г.</t>
  </si>
  <si>
    <t>2030г.</t>
  </si>
  <si>
    <t>Доля обучающихся, принимающих участие в конкурсах, смотрах и других творческих мероприятиях в общем числе обучающихся</t>
  </si>
  <si>
    <t>2029г</t>
  </si>
  <si>
    <t>2030г</t>
  </si>
  <si>
    <t>Региональный проект «Обеспечение качественно нового уровня развития инфраструктуры культуры («Культурная среда»)</t>
  </si>
  <si>
    <t>Отношение средней заработной платы работников муниципальных учреждений культуры и искусства к средней заработной плате по Воронежской области</t>
  </si>
  <si>
    <t>1.2</t>
  </si>
  <si>
    <t xml:space="preserve">ПОДПРОГРАММА 1 «Образование» </t>
  </si>
  <si>
    <t>Освоение в полном объеме средств, выделенных на содержание учреждений дополнительного образования</t>
  </si>
  <si>
    <t>ПОДПРОГРАММА 2 «Искусство и наследие»</t>
  </si>
  <si>
    <t xml:space="preserve">ПОДПРОГРАММА 3 «Развитие культуры» </t>
  </si>
  <si>
    <t>ОСНОВНОЕ  МЕРОПРИЯТИЕ 2.3 Комплектование библиотечного фонда и подписка периодических изданий</t>
  </si>
  <si>
    <t>ОСНОВНОЕ  МЕРОПРИЯТИЕ 2.4  Приобретение компьютерной, оргтехники</t>
  </si>
  <si>
    <t>Освоение средств в полном объеме выделенных  на повышение энергетической эффективности учреждений культуры</t>
  </si>
  <si>
    <t xml:space="preserve">Финансовое обеспечение выполнения прочих расходных обязательств Павловского муниципального района органами местного самоуправления </t>
  </si>
  <si>
    <t xml:space="preserve">                                                                </t>
  </si>
  <si>
    <t xml:space="preserve">Сведения о показателях (индикаторах)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</si>
  <si>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Сохранение и развитие системы дополнительного образования в сфере культуры Павловского                                                                                                                      муниципального района. Создание условий для творческой самореализации граждан и организации внешкольного художественного образования и культурного досуга</t>
  </si>
  <si>
    <t>Сохранение контингента обучающихся по дополнительным общеобразовательным программам в области искусств</t>
  </si>
  <si>
    <t>Увеличение контингента учащихся,  повышение качества образования, воспитания и развития</t>
  </si>
  <si>
    <t xml:space="preserve">Повышение качества предоставляемых услуг;
создание современного комфортного библиотечного пространства,
в том числе приспособление библиотеки к современным потребностям пользователей
</t>
  </si>
  <si>
    <t>Сохранение культурного и духовного наследия, самобытных традиций района как национального богатства и основы единства общества</t>
  </si>
  <si>
    <t>Обеспечение максимальной доступности для широких слоев населения лучших образцов культуры и искусства</t>
  </si>
  <si>
    <t xml:space="preserve">Повышение качества предоставляемых услуг </t>
  </si>
  <si>
    <t>Повышение качества предоставляемых услуг по кинообслуживанию</t>
  </si>
  <si>
    <t>Укрепление единого культурного пространства на основе духовно- нравственных ценностей и исторических традиций; сохранение культурного и духовного наследия, самобытных традиций района как национального богатства и основы единства общества; обеспечение максимальной доступности для широких слоев населения лучших образцов культуры и исскуства, создание условий для творческой самореализации граждан, культурно- просветительской деятельности, организации внешкольного художественного образования и культурного досуга;  продвижение в культурном пространстве района нравственных ценностей и образцов, способствующих культурному и гражданскому воспитанию личности; усиление присутствия учреждений культуры в цифровой среде, создание необходимых условий для активизации инвестиционной деятельности в сфере культуры; укрепление материально-технической базы учреждений культуры; повышение социального статуса работников культуры (уровень доходов, общественное признание).</t>
  </si>
  <si>
    <t>Удовлетворение общественных потребностей в сохранении и развитии традиционной народной культуры, поддержки художественного любительского творчества, другой самодеятельной творческой инициативы и социальной активности населения, организации его досуга и отдыха с учетом потребностей и интересов, различных социально-возрастных групп жителей Павловского муниципального района</t>
  </si>
  <si>
    <t>Создание мобильного музейно-просветительского комплекса, позволяющего повысить интеллектуально-культурный уровень населения</t>
  </si>
  <si>
    <t>Повышение культурно-просветительского уровня населения</t>
  </si>
  <si>
    <t>ОСНОВНОЕ  МЕРОПРИЯТИЕ 3.2  Обеспечение формирования единого культурного пространства, творческих возможностей и участия населения в культурной жизни</t>
  </si>
  <si>
    <t>ОСНОВНОЕ  МЕРОПРИЯТИЕ 3.5  Строительство, капитальный и текущий ремонт объектов культуры Павловского муниципального района Воронежской области</t>
  </si>
  <si>
    <t>Количество  новых поступлений, пополнение книжного фонда</t>
  </si>
  <si>
    <t>и т. д.</t>
  </si>
  <si>
    <t xml:space="preserve">Уровень охвата учащихся общеобразовательных школ художественно-эстетическим воспитанием  учреждений дополнительного образования  </t>
  </si>
  <si>
    <t>Отношение средней заработной платы педагогических работников учреждений дополнительного образования  к средней заработной плате по Воронежской области</t>
  </si>
  <si>
    <t>Доля населения участвующих в платных культурно-досуговых мероприятиях, организованных органами местного самоуправления Павловского муниципального района Воронежской области</t>
  </si>
  <si>
    <t>ОСНОВНОЕ  МЕРОПРИЯТИЕ 2.1 Содержание МКУК «Павловская межпоселенческая центральная библиотека»</t>
  </si>
  <si>
    <t xml:space="preserve">Доля населения по обеспечению и доступности к ценностям культурного наследия и по использованию единого информационного пространства </t>
  </si>
  <si>
    <t>Освоение средств в полном объеме, выделенных на укрепление материально-технической базы</t>
  </si>
  <si>
    <t>ОСНОВНОЕ  МЕРОПРИЯТИЕ 4.1  Финансовое обеспечение деятельности аппарата муниципального отдела по культуре и межнациональным вопросамадминистрации Павловского муниципального района Воронежской области</t>
  </si>
  <si>
    <t>ОСНОВНОЕ  МЕРОПРИЯТИЕ 4.2  Финансовое обеспечение выполнения прочих расходных обязательств Павловского муниципального района органами местного самоуправления.</t>
  </si>
  <si>
    <t xml:space="preserve"> </t>
  </si>
  <si>
    <t xml:space="preserve">Муниципальный отдел по культуре и межнациональным вопросам
</t>
  </si>
  <si>
    <t>Доля учреждений, находящихся в ведении муниципального отдела  по культуре и межнациональным вопросам администрации Павловского муниципального района,  помещения которых  требуют осуществления ремонтных  работ, от общего числа учреждений, находящихся в ведении муниципального отдела  по культуре и межнациональным вопросам администрации Павловского муниципального района.</t>
  </si>
  <si>
    <t>Число пользователей библиотек</t>
  </si>
  <si>
    <t>Число посещений библиотек</t>
  </si>
  <si>
    <t>Количество экскурсий</t>
  </si>
  <si>
    <t>Количество лекций</t>
  </si>
  <si>
    <t>Количество выставок</t>
  </si>
  <si>
    <t>Число посещающих культурно-досуговые мероприятия</t>
  </si>
  <si>
    <t>Число участников в культурно-досуговых формированиях</t>
  </si>
  <si>
    <t>Число зрителей, посетивших кинотеатр</t>
  </si>
  <si>
    <t>Число туристов, посетивших Павловский район</t>
  </si>
  <si>
    <t>Количество предметов основного фонда музея</t>
  </si>
  <si>
    <t>Освоение средств в полном объеме выделенных на развитие материально-технической базы</t>
  </si>
  <si>
    <t>Создание благоприятных условий для устойчивого развития сферы культуры на территории Павловского района</t>
  </si>
  <si>
    <t>Укрепление единого культурного пространства Павловского муниципального района Воронежской областина основе духовно- нравственных ценностей и исторических традиций</t>
  </si>
  <si>
    <t>Эффективное использование финансовых средств и государственного имущества</t>
  </si>
  <si>
    <t>ОСНОВНОЕ МЕРОПРИЯТИЕ 1.3</t>
  </si>
  <si>
    <t>ОСНОВНОЕ МЕРОПРИЯТИЕ 1.4</t>
  </si>
  <si>
    <t>Повышение социального статуса работников культуры (уровень доходов, общественное признание)</t>
  </si>
  <si>
    <t>ОСНОВНОЕ  МЕРОПРИЯТИЕ 1.3. Приобретение компьютерной, оргтехники, музыкальных инструментов</t>
  </si>
  <si>
    <t>_</t>
  </si>
  <si>
    <t>МЕРОПРИЯТИЕ 2.4.1</t>
  </si>
  <si>
    <t>ОСНОВНОЕ  МЕРОПРИЯТИЕ 1.4. Строительство, капитальный и текущий ремонт объектов учреждений дополнительного образования</t>
  </si>
  <si>
    <t>1.4.1</t>
  </si>
  <si>
    <t>Реализация регионального проекта «Обеспечение качественно нового уровня развития инфраструктуры культуры («Культурная среда»)</t>
  </si>
  <si>
    <t>ОСНОВНОЕ  МЕРОПРИЯТИЕ 3.8 Региональный проект «Обеспечение качественно нового уровня развития инфраструктуры культуры («Культурная среда»)»</t>
  </si>
  <si>
    <t>единиц</t>
  </si>
  <si>
    <t>Глава Павловского муниципального района Воронежской области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</si>
  <si>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      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</si>
  <si>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</t>
  </si>
  <si>
    <t>Приложение № 2
к постановлению администрации Павловского муниципального района Воронежской области от " __" ___________ 202 __ г. № _____________</t>
  </si>
  <si>
    <t>Приложение № 1
к постановлению администрации Павловского муниципального района Воронежской области от " __" ___________ 202 __ г. № _____________</t>
  </si>
  <si>
    <t>Приложение № 3
к постановлению администрации Павловского муниципального района Воронежской области от " __" ___________ 202 __ г. № _____________</t>
  </si>
  <si>
    <t>Приложение № 4
к постановлению администрации Павловского муниципального района Воронежской области от " __" ___________ 202 __ г. № _____________</t>
  </si>
  <si>
    <t>Государственная поддержка лучших работников сельских учреждений культуры</t>
  </si>
  <si>
    <t>Обеспечение развития и укрепление материально-технической базы домов культуры в населенных пунктах с численностью до 50 тыс. человек</t>
  </si>
  <si>
    <t>МЕРОПРИЯТИЕ 2.2.5</t>
  </si>
  <si>
    <t>Госудаственная поддержка лучших работников сельских учреждений культуры</t>
  </si>
  <si>
    <t>МЕРОПРИЯТИЕ 3.5.4</t>
  </si>
  <si>
    <t>Содержание МКУК «ЦКС»</t>
  </si>
  <si>
    <t>МЕРОПРИЯТИЕ 3.1.1.</t>
  </si>
  <si>
    <t>Обеспечение техническими средствами досмотра, а так же для обеспечения доступа при проведении массовых мероприятий</t>
  </si>
  <si>
    <t>МЕРОПРИЯТИЕ 2.3.2</t>
  </si>
  <si>
    <t>Содержание МКУК «ЦКС"</t>
  </si>
  <si>
    <t>на 2022 год</t>
  </si>
  <si>
    <t>Инвестиции в объекты капитального строительства госудаственной (муниципальной ) собственности</t>
  </si>
  <si>
    <t>Финансирование комплектования документных фондов общедоступных библиотек Воронежской области</t>
  </si>
  <si>
    <t>МЕРОПРИЯТИЕ 2.3.1.</t>
  </si>
  <si>
    <t>МЕРОПРИЯТИЕ 2.3.2.</t>
  </si>
  <si>
    <t>Госудаственная поддержка отрасли культуры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</si>
</sst>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0" fontId="2" fillId="0" borderId="5" xfId="0" applyFont="1" applyBorder="1" applyAlignment="1">
      <alignment wrapText="1"/>
    </xf>
    <xf numFmtId="4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1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9" fillId="0" borderId="0" xfId="0" applyFont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2" fontId="6" fillId="0" borderId="3" xfId="0" applyNumberFormat="1" applyFont="1" applyBorder="1" applyAlignment="1">
      <alignment horizontal="center" vertical="top"/>
    </xf>
    <xf numFmtId="2" fontId="0" fillId="2" borderId="5" xfId="0" applyNumberForma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0" fillId="2" borderId="1" xfId="0" applyNumberForma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2" fontId="6" fillId="0" borderId="0" xfId="0" applyNumberFormat="1" applyFont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/>
    </xf>
    <xf numFmtId="0" fontId="8" fillId="0" borderId="1" xfId="0" applyFont="1" applyBorder="1"/>
    <xf numFmtId="2" fontId="8" fillId="0" borderId="1" xfId="0" applyNumberFormat="1" applyFont="1" applyBorder="1"/>
    <xf numFmtId="1" fontId="10" fillId="0" borderId="1" xfId="0" applyNumberFormat="1" applyFont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/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wrapText="1"/>
    </xf>
    <xf numFmtId="0" fontId="11" fillId="0" borderId="1" xfId="0" applyFont="1" applyBorder="1" applyAlignment="1">
      <alignment wrapText="1"/>
    </xf>
    <xf numFmtId="3" fontId="11" fillId="0" borderId="1" xfId="0" applyNumberFormat="1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1" fillId="0" borderId="1" xfId="0" applyFont="1" applyBorder="1" applyAlignment="1"/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16" fontId="1" fillId="0" borderId="0" xfId="0" applyNumberFormat="1" applyFont="1" applyAlignment="1">
      <alignment vertical="center"/>
    </xf>
    <xf numFmtId="0" fontId="1" fillId="3" borderId="0" xfId="0" applyFont="1" applyFill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wrapText="1"/>
    </xf>
    <xf numFmtId="2" fontId="2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/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/>
    <xf numFmtId="2" fontId="2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2" fontId="7" fillId="0" borderId="0" xfId="0" applyNumberFormat="1" applyFont="1" applyAlignment="1"/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2" fontId="10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wrapText="1"/>
    </xf>
    <xf numFmtId="0" fontId="2" fillId="0" borderId="3" xfId="0" applyFont="1" applyBorder="1" applyAlignment="1">
      <alignment horizontal="justify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justify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3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4" fillId="2" borderId="3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wrapText="1"/>
    </xf>
    <xf numFmtId="2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/>
    <xf numFmtId="0" fontId="0" fillId="0" borderId="8" xfId="0" applyBorder="1" applyAlignment="1"/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0" fillId="0" borderId="7" xfId="0" applyFill="1" applyBorder="1" applyAlignment="1"/>
    <xf numFmtId="0" fontId="0" fillId="0" borderId="8" xfId="0" applyFill="1" applyBorder="1" applyAlignment="1"/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2" fontId="2" fillId="0" borderId="3" xfId="0" applyNumberFormat="1" applyFont="1" applyBorder="1" applyAlignment="1">
      <alignment wrapText="1"/>
    </xf>
    <xf numFmtId="2" fontId="2" fillId="0" borderId="4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2" fontId="1" fillId="0" borderId="3" xfId="0" applyNumberFormat="1" applyFont="1" applyFill="1" applyBorder="1" applyAlignment="1"/>
    <xf numFmtId="2" fontId="1" fillId="0" borderId="5" xfId="0" applyNumberFormat="1" applyFont="1" applyFill="1" applyBorder="1" applyAlignmen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view="pageBreakPreview" topLeftCell="A67" zoomScale="65" zoomScaleNormal="70" zoomScaleSheetLayoutView="65" zoomScalePageLayoutView="80" workbookViewId="0">
      <selection activeCell="E13" sqref="E13"/>
    </sheetView>
  </sheetViews>
  <sheetFormatPr defaultColWidth="9.140625" defaultRowHeight="15.75"/>
  <cols>
    <col min="1" max="1" width="11.7109375" style="18" customWidth="1"/>
    <col min="2" max="2" width="41.140625" style="18" customWidth="1"/>
    <col min="3" max="3" width="16.85546875" style="18" customWidth="1"/>
    <col min="4" max="4" width="15.28515625" style="3" customWidth="1"/>
    <col min="5" max="5" width="15.42578125" style="3" customWidth="1"/>
    <col min="6" max="6" width="17.85546875" style="3" customWidth="1"/>
    <col min="7" max="7" width="16.5703125" style="3" customWidth="1"/>
    <col min="8" max="8" width="17.5703125" style="3" customWidth="1"/>
    <col min="9" max="9" width="17" style="3" customWidth="1"/>
    <col min="10" max="10" width="18.7109375" style="3" customWidth="1"/>
    <col min="11" max="11" width="17.140625" style="3" customWidth="1"/>
    <col min="12" max="12" width="15" style="3" customWidth="1"/>
    <col min="13" max="13" width="16.5703125" style="3" customWidth="1"/>
    <col min="14" max="16384" width="9.140625" style="3"/>
  </cols>
  <sheetData>
    <row r="1" spans="1:13" ht="18.75" customHeight="1">
      <c r="A1" s="145"/>
      <c r="B1" s="113"/>
      <c r="C1" s="113"/>
      <c r="D1" s="113"/>
      <c r="E1" s="113"/>
      <c r="F1" s="113"/>
      <c r="G1" s="113"/>
      <c r="H1" s="113"/>
      <c r="I1" s="275" t="s">
        <v>341</v>
      </c>
      <c r="J1" s="275"/>
      <c r="K1" s="275"/>
      <c r="L1" s="275"/>
      <c r="M1" s="275"/>
    </row>
    <row r="2" spans="1:13" ht="30.75" customHeight="1">
      <c r="A2" s="145" t="s">
        <v>283</v>
      </c>
      <c r="B2" s="113"/>
      <c r="C2" s="113"/>
      <c r="D2" s="113"/>
      <c r="E2" s="113"/>
      <c r="F2" s="113"/>
      <c r="G2" s="113"/>
      <c r="H2" s="113"/>
      <c r="I2" s="275"/>
      <c r="J2" s="275"/>
      <c r="K2" s="275"/>
      <c r="L2" s="275"/>
      <c r="M2" s="275"/>
    </row>
    <row r="3" spans="1:13" s="114" customFormat="1" ht="16.5" customHeight="1">
      <c r="A3" s="145"/>
      <c r="B3" s="113"/>
      <c r="C3" s="113"/>
      <c r="D3" s="113"/>
      <c r="E3" s="113"/>
      <c r="F3" s="113"/>
      <c r="G3" s="113"/>
      <c r="H3" s="113"/>
      <c r="I3" s="112"/>
      <c r="J3" s="112"/>
      <c r="K3" s="112"/>
      <c r="L3" s="112"/>
      <c r="M3" s="112"/>
    </row>
    <row r="4" spans="1:13" ht="23.25" customHeight="1">
      <c r="A4" s="273" t="s">
        <v>284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</row>
    <row r="5" spans="1:13" ht="18.75" customHeight="1">
      <c r="A5" s="273" t="s">
        <v>0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</row>
    <row r="6" spans="1:13" ht="18.75" customHeight="1">
      <c r="A6" s="274" t="s">
        <v>50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</row>
    <row r="7" spans="1:13">
      <c r="A7" s="270" t="s">
        <v>1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</row>
    <row r="8" spans="1:13" ht="40.5" customHeight="1">
      <c r="A8" s="271" t="s">
        <v>2</v>
      </c>
      <c r="B8" s="271" t="s">
        <v>3</v>
      </c>
      <c r="C8" s="271" t="s">
        <v>4</v>
      </c>
      <c r="D8" s="271" t="s">
        <v>5</v>
      </c>
      <c r="E8" s="271"/>
      <c r="F8" s="271"/>
      <c r="G8" s="271"/>
      <c r="H8" s="271"/>
      <c r="I8" s="271"/>
      <c r="J8" s="271"/>
      <c r="K8" s="272"/>
      <c r="L8" s="46"/>
      <c r="M8" s="46"/>
    </row>
    <row r="9" spans="1:13">
      <c r="A9" s="271"/>
      <c r="B9" s="271"/>
      <c r="C9" s="271"/>
      <c r="D9" s="1">
        <v>2021</v>
      </c>
      <c r="E9" s="1">
        <v>2022</v>
      </c>
      <c r="F9" s="1">
        <v>2023</v>
      </c>
      <c r="G9" s="1">
        <v>2024</v>
      </c>
      <c r="H9" s="19" t="s">
        <v>47</v>
      </c>
      <c r="I9" s="19" t="s">
        <v>48</v>
      </c>
      <c r="J9" s="19" t="s">
        <v>49</v>
      </c>
      <c r="K9" s="48" t="s">
        <v>107</v>
      </c>
      <c r="L9" s="17" t="s">
        <v>267</v>
      </c>
      <c r="M9" s="17" t="s">
        <v>268</v>
      </c>
    </row>
    <row r="10" spans="1:13">
      <c r="A10" s="136">
        <v>1</v>
      </c>
      <c r="B10" s="75">
        <v>2</v>
      </c>
      <c r="C10" s="75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48">
        <v>11</v>
      </c>
      <c r="L10" s="46"/>
      <c r="M10" s="46"/>
    </row>
    <row r="11" spans="1:13">
      <c r="A11" s="276" t="s">
        <v>51</v>
      </c>
      <c r="B11" s="277"/>
      <c r="C11" s="277"/>
      <c r="D11" s="277"/>
      <c r="E11" s="277"/>
      <c r="F11" s="277"/>
      <c r="G11" s="277"/>
      <c r="H11" s="277"/>
      <c r="I11" s="277"/>
      <c r="J11" s="277"/>
      <c r="K11" s="277"/>
      <c r="L11" s="245"/>
      <c r="M11" s="246"/>
    </row>
    <row r="12" spans="1:13" ht="49.5" customHeight="1">
      <c r="A12" s="2">
        <v>1</v>
      </c>
      <c r="B12" s="76" t="s">
        <v>54</v>
      </c>
      <c r="C12" s="2" t="s">
        <v>52</v>
      </c>
      <c r="D12" s="161">
        <v>2581.4</v>
      </c>
      <c r="E12" s="161">
        <v>2633</v>
      </c>
      <c r="F12" s="161">
        <v>2685.9</v>
      </c>
      <c r="G12" s="161">
        <v>2739.4</v>
      </c>
      <c r="H12" s="161">
        <v>2794.2</v>
      </c>
      <c r="I12" s="161">
        <v>2850</v>
      </c>
      <c r="J12" s="161">
        <v>2907.1</v>
      </c>
      <c r="K12" s="162">
        <v>2965.2</v>
      </c>
      <c r="L12" s="46">
        <v>3024.5</v>
      </c>
      <c r="M12" s="46">
        <v>3085</v>
      </c>
    </row>
    <row r="13" spans="1:13" ht="78.75">
      <c r="A13" s="2">
        <v>2</v>
      </c>
      <c r="B13" s="76" t="s">
        <v>273</v>
      </c>
      <c r="C13" s="2" t="s">
        <v>53</v>
      </c>
      <c r="D13" s="147">
        <v>90.2</v>
      </c>
      <c r="E13" s="147">
        <v>90.2</v>
      </c>
      <c r="F13" s="86">
        <v>90.2</v>
      </c>
      <c r="G13" s="86">
        <v>90.2</v>
      </c>
      <c r="H13" s="86">
        <v>90.2</v>
      </c>
      <c r="I13" s="147">
        <v>90.2</v>
      </c>
      <c r="J13" s="147">
        <v>90.2</v>
      </c>
      <c r="K13" s="146">
        <v>90.2</v>
      </c>
      <c r="L13" s="46">
        <v>90.2</v>
      </c>
      <c r="M13" s="46">
        <v>90.2</v>
      </c>
    </row>
    <row r="14" spans="1:13">
      <c r="A14" s="2"/>
      <c r="B14" s="147" t="s">
        <v>7</v>
      </c>
      <c r="C14" s="147"/>
      <c r="D14" s="148"/>
      <c r="E14" s="148"/>
      <c r="F14" s="148"/>
      <c r="G14" s="148"/>
      <c r="H14" s="148"/>
      <c r="I14" s="148"/>
      <c r="J14" s="148"/>
      <c r="K14" s="163"/>
      <c r="L14" s="46"/>
      <c r="M14" s="46"/>
    </row>
    <row r="15" spans="1:13">
      <c r="A15" s="243" t="s">
        <v>275</v>
      </c>
      <c r="B15" s="244"/>
      <c r="C15" s="244"/>
      <c r="D15" s="244"/>
      <c r="E15" s="244"/>
      <c r="F15" s="244"/>
      <c r="G15" s="244"/>
      <c r="H15" s="244"/>
      <c r="I15" s="244"/>
      <c r="J15" s="244"/>
      <c r="K15" s="244"/>
      <c r="L15" s="245"/>
      <c r="M15" s="246"/>
    </row>
    <row r="16" spans="1:13" ht="65.45" customHeight="1">
      <c r="A16" s="137" t="s">
        <v>111</v>
      </c>
      <c r="B16" s="151" t="s">
        <v>301</v>
      </c>
      <c r="C16" s="76" t="s">
        <v>53</v>
      </c>
      <c r="D16" s="85">
        <v>12.3</v>
      </c>
      <c r="E16" s="85">
        <v>12.3</v>
      </c>
      <c r="F16" s="85">
        <v>12.3</v>
      </c>
      <c r="G16" s="85">
        <v>12.3</v>
      </c>
      <c r="H16" s="85">
        <v>12.3</v>
      </c>
      <c r="I16" s="85">
        <v>12.3</v>
      </c>
      <c r="J16" s="85">
        <v>12.3</v>
      </c>
      <c r="K16" s="95">
        <v>12.3</v>
      </c>
      <c r="L16" s="82">
        <v>12.3</v>
      </c>
      <c r="M16" s="82">
        <v>12.3</v>
      </c>
    </row>
    <row r="17" spans="1:18" ht="78.75">
      <c r="A17" s="137" t="s">
        <v>274</v>
      </c>
      <c r="B17" s="151" t="s">
        <v>302</v>
      </c>
      <c r="C17" s="76" t="s">
        <v>53</v>
      </c>
      <c r="D17" s="118">
        <v>102</v>
      </c>
      <c r="E17" s="118">
        <v>102</v>
      </c>
      <c r="F17" s="118">
        <v>102</v>
      </c>
      <c r="G17" s="118">
        <v>102</v>
      </c>
      <c r="H17" s="118">
        <v>102</v>
      </c>
      <c r="I17" s="118">
        <v>102</v>
      </c>
      <c r="J17" s="118">
        <v>102</v>
      </c>
      <c r="K17" s="144">
        <v>102</v>
      </c>
      <c r="L17" s="82">
        <v>102</v>
      </c>
      <c r="M17" s="82">
        <v>102</v>
      </c>
    </row>
    <row r="18" spans="1:18">
      <c r="A18" s="76"/>
      <c r="B18" s="81" t="s">
        <v>7</v>
      </c>
      <c r="C18" s="81"/>
      <c r="D18" s="81"/>
      <c r="E18" s="81"/>
      <c r="F18" s="81"/>
      <c r="G18" s="81"/>
      <c r="H18" s="81"/>
      <c r="I18" s="81"/>
      <c r="J18" s="81"/>
      <c r="K18" s="164"/>
      <c r="L18" s="82"/>
      <c r="M18" s="82"/>
    </row>
    <row r="19" spans="1:18">
      <c r="A19" s="251" t="s">
        <v>108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3"/>
      <c r="M19" s="254"/>
      <c r="N19" s="117"/>
    </row>
    <row r="20" spans="1:18" ht="54" customHeight="1">
      <c r="A20" s="137" t="s">
        <v>112</v>
      </c>
      <c r="B20" s="80" t="s">
        <v>276</v>
      </c>
      <c r="C20" s="76" t="s">
        <v>53</v>
      </c>
      <c r="D20" s="85">
        <v>100</v>
      </c>
      <c r="E20" s="85">
        <v>100</v>
      </c>
      <c r="F20" s="85">
        <v>100</v>
      </c>
      <c r="G20" s="85">
        <v>100</v>
      </c>
      <c r="H20" s="85">
        <v>100</v>
      </c>
      <c r="I20" s="85">
        <v>100</v>
      </c>
      <c r="J20" s="85">
        <v>100</v>
      </c>
      <c r="K20" s="95">
        <v>100</v>
      </c>
      <c r="L20" s="82">
        <v>100</v>
      </c>
      <c r="M20" s="82">
        <v>100</v>
      </c>
    </row>
    <row r="21" spans="1:18">
      <c r="A21" s="80"/>
      <c r="B21" s="80" t="s">
        <v>7</v>
      </c>
      <c r="C21" s="76"/>
      <c r="D21" s="88"/>
      <c r="E21" s="88"/>
      <c r="F21" s="88"/>
      <c r="G21" s="88"/>
      <c r="H21" s="88"/>
      <c r="I21" s="88"/>
      <c r="J21" s="89"/>
      <c r="K21" s="90"/>
      <c r="L21" s="79"/>
      <c r="M21" s="79"/>
    </row>
    <row r="22" spans="1:18" ht="36" customHeight="1">
      <c r="A22" s="258" t="s">
        <v>110</v>
      </c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60"/>
      <c r="M22" s="261"/>
    </row>
    <row r="23" spans="1:18" ht="93.75" customHeight="1">
      <c r="A23" s="137" t="s">
        <v>109</v>
      </c>
      <c r="B23" s="76" t="s">
        <v>269</v>
      </c>
      <c r="C23" s="76" t="s">
        <v>53</v>
      </c>
      <c r="D23" s="83">
        <v>68</v>
      </c>
      <c r="E23" s="83">
        <v>68</v>
      </c>
      <c r="F23" s="83">
        <v>68</v>
      </c>
      <c r="G23" s="83">
        <v>68</v>
      </c>
      <c r="H23" s="83">
        <v>68</v>
      </c>
      <c r="I23" s="83">
        <v>68</v>
      </c>
      <c r="J23" s="83">
        <v>68</v>
      </c>
      <c r="K23" s="84">
        <v>68</v>
      </c>
      <c r="L23" s="82">
        <v>68</v>
      </c>
      <c r="M23" s="82">
        <v>68</v>
      </c>
    </row>
    <row r="24" spans="1:18">
      <c r="A24" s="251" t="s">
        <v>329</v>
      </c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3"/>
      <c r="M24" s="254"/>
      <c r="N24" s="159"/>
    </row>
    <row r="25" spans="1:18" ht="47.25">
      <c r="A25" s="130" t="s">
        <v>113</v>
      </c>
      <c r="B25" s="80" t="s">
        <v>114</v>
      </c>
      <c r="C25" s="2" t="s">
        <v>53</v>
      </c>
      <c r="D25" s="36">
        <v>100</v>
      </c>
      <c r="E25" s="36">
        <v>100</v>
      </c>
      <c r="F25" s="36">
        <v>100</v>
      </c>
      <c r="G25" s="36">
        <v>100</v>
      </c>
      <c r="H25" s="36">
        <v>100</v>
      </c>
      <c r="I25" s="36">
        <v>100</v>
      </c>
      <c r="J25" s="36">
        <v>100</v>
      </c>
      <c r="K25" s="49">
        <v>100</v>
      </c>
      <c r="L25" s="46">
        <v>100</v>
      </c>
      <c r="M25" s="46">
        <v>100</v>
      </c>
    </row>
    <row r="26" spans="1:18" s="156" customFormat="1">
      <c r="A26" s="278" t="s">
        <v>332</v>
      </c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80"/>
    </row>
    <row r="27" spans="1:18" s="156" customFormat="1" ht="47.25">
      <c r="A27" s="130" t="s">
        <v>333</v>
      </c>
      <c r="B27" s="80" t="s">
        <v>71</v>
      </c>
      <c r="C27" s="167" t="s">
        <v>336</v>
      </c>
      <c r="D27" s="36" t="s">
        <v>330</v>
      </c>
      <c r="E27" s="36" t="s">
        <v>330</v>
      </c>
      <c r="F27" s="36" t="s">
        <v>330</v>
      </c>
      <c r="G27" s="36" t="s">
        <v>330</v>
      </c>
      <c r="H27" s="36" t="s">
        <v>330</v>
      </c>
      <c r="I27" s="36" t="s">
        <v>330</v>
      </c>
      <c r="J27" s="36" t="s">
        <v>330</v>
      </c>
      <c r="K27" s="36" t="s">
        <v>330</v>
      </c>
      <c r="L27" s="17" t="s">
        <v>330</v>
      </c>
      <c r="M27" s="17" t="s">
        <v>330</v>
      </c>
    </row>
    <row r="28" spans="1:18" ht="28.15" customHeight="1">
      <c r="A28" s="258" t="s">
        <v>277</v>
      </c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60"/>
      <c r="M28" s="261"/>
      <c r="N28" s="117"/>
    </row>
    <row r="29" spans="1:18" s="134" customFormat="1" ht="87" customHeight="1">
      <c r="A29" s="76">
        <v>2</v>
      </c>
      <c r="B29" s="76" t="s">
        <v>305</v>
      </c>
      <c r="C29" s="76" t="s">
        <v>53</v>
      </c>
      <c r="D29" s="165">
        <v>43.67</v>
      </c>
      <c r="E29" s="165">
        <v>44.98</v>
      </c>
      <c r="F29" s="165">
        <v>46.32</v>
      </c>
      <c r="G29" s="165">
        <v>47.71</v>
      </c>
      <c r="H29" s="165">
        <v>49.15</v>
      </c>
      <c r="I29" s="165">
        <v>50.62</v>
      </c>
      <c r="J29" s="165">
        <v>52.14</v>
      </c>
      <c r="K29" s="165">
        <v>53.7</v>
      </c>
      <c r="L29" s="166">
        <v>55.32</v>
      </c>
      <c r="M29" s="166">
        <v>56.98</v>
      </c>
      <c r="R29" s="160"/>
    </row>
    <row r="30" spans="1:18" ht="23.45" customHeight="1">
      <c r="A30" s="251" t="s">
        <v>304</v>
      </c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253"/>
      <c r="M30" s="254"/>
    </row>
    <row r="31" spans="1:18">
      <c r="A31" s="138" t="s">
        <v>115</v>
      </c>
      <c r="B31" s="83" t="s">
        <v>312</v>
      </c>
      <c r="C31" s="83" t="s">
        <v>130</v>
      </c>
      <c r="D31" s="108">
        <v>18669</v>
      </c>
      <c r="E31" s="108">
        <v>17000</v>
      </c>
      <c r="F31" s="108">
        <v>24740</v>
      </c>
      <c r="G31" s="108">
        <v>25510</v>
      </c>
      <c r="H31" s="108">
        <v>26280</v>
      </c>
      <c r="I31" s="108">
        <v>27050</v>
      </c>
      <c r="J31" s="108">
        <v>27820</v>
      </c>
      <c r="K31" s="109">
        <v>28590</v>
      </c>
      <c r="L31" s="82">
        <v>29360</v>
      </c>
      <c r="M31" s="82">
        <v>30160</v>
      </c>
    </row>
    <row r="32" spans="1:18">
      <c r="A32" s="139" t="s">
        <v>116</v>
      </c>
      <c r="B32" s="77" t="s">
        <v>313</v>
      </c>
      <c r="C32" s="83" t="s">
        <v>130</v>
      </c>
      <c r="D32" s="110">
        <v>232886</v>
      </c>
      <c r="E32" s="110">
        <v>247170</v>
      </c>
      <c r="F32" s="110">
        <v>255140</v>
      </c>
      <c r="G32" s="110">
        <v>263110</v>
      </c>
      <c r="H32" s="110">
        <v>271080</v>
      </c>
      <c r="I32" s="110">
        <v>279050</v>
      </c>
      <c r="J32" s="110">
        <v>287020</v>
      </c>
      <c r="K32" s="111">
        <v>294990</v>
      </c>
      <c r="L32" s="79">
        <v>302960</v>
      </c>
      <c r="M32" s="79">
        <v>310960</v>
      </c>
    </row>
    <row r="33" spans="1:13">
      <c r="A33" s="258" t="s">
        <v>118</v>
      </c>
      <c r="B33" s="259"/>
      <c r="C33" s="259"/>
      <c r="D33" s="259"/>
      <c r="E33" s="259"/>
      <c r="F33" s="259"/>
      <c r="G33" s="259"/>
      <c r="H33" s="259"/>
      <c r="I33" s="259"/>
      <c r="J33" s="259"/>
      <c r="K33" s="259"/>
      <c r="L33" s="260"/>
      <c r="M33" s="261"/>
    </row>
    <row r="34" spans="1:13" ht="31.5">
      <c r="A34" s="140" t="s">
        <v>121</v>
      </c>
      <c r="B34" s="77" t="s">
        <v>119</v>
      </c>
      <c r="C34" s="106" t="s">
        <v>124</v>
      </c>
      <c r="D34" s="77">
        <v>437219</v>
      </c>
      <c r="E34" s="77">
        <v>480500</v>
      </c>
      <c r="F34" s="77">
        <v>496000</v>
      </c>
      <c r="G34" s="77">
        <v>511500</v>
      </c>
      <c r="H34" s="77">
        <v>527000</v>
      </c>
      <c r="I34" s="77">
        <v>542500</v>
      </c>
      <c r="J34" s="77">
        <v>558000</v>
      </c>
      <c r="K34" s="78">
        <v>573500</v>
      </c>
      <c r="L34" s="79">
        <v>589000</v>
      </c>
      <c r="M34" s="79">
        <v>604500</v>
      </c>
    </row>
    <row r="35" spans="1:13">
      <c r="A35" s="140" t="s">
        <v>122</v>
      </c>
      <c r="B35" s="77" t="s">
        <v>120</v>
      </c>
      <c r="C35" s="106" t="s">
        <v>124</v>
      </c>
      <c r="D35" s="77">
        <v>1950</v>
      </c>
      <c r="E35" s="77">
        <v>1650</v>
      </c>
      <c r="F35" s="77">
        <v>1710</v>
      </c>
      <c r="G35" s="77">
        <v>1760</v>
      </c>
      <c r="H35" s="77">
        <v>1800</v>
      </c>
      <c r="I35" s="77">
        <v>1850</v>
      </c>
      <c r="J35" s="77">
        <v>1900</v>
      </c>
      <c r="K35" s="78">
        <v>1960</v>
      </c>
      <c r="L35" s="79">
        <v>2010</v>
      </c>
      <c r="M35" s="79">
        <v>2080</v>
      </c>
    </row>
    <row r="36" spans="1:13">
      <c r="A36" s="258" t="s">
        <v>279</v>
      </c>
      <c r="B36" s="259"/>
      <c r="C36" s="259"/>
      <c r="D36" s="259"/>
      <c r="E36" s="259"/>
      <c r="F36" s="259"/>
      <c r="G36" s="259"/>
      <c r="H36" s="259"/>
      <c r="I36" s="259"/>
      <c r="J36" s="259"/>
      <c r="K36" s="259"/>
      <c r="L36" s="260"/>
      <c r="M36" s="261"/>
    </row>
    <row r="37" spans="1:13" ht="38.25" customHeight="1">
      <c r="A37" s="141" t="s">
        <v>125</v>
      </c>
      <c r="B37" s="77" t="s">
        <v>299</v>
      </c>
      <c r="C37" s="106" t="s">
        <v>123</v>
      </c>
      <c r="D37" s="93">
        <v>3435</v>
      </c>
      <c r="E37" s="93">
        <v>3090</v>
      </c>
      <c r="F37" s="93">
        <v>3183</v>
      </c>
      <c r="G37" s="93">
        <v>3278</v>
      </c>
      <c r="H37" s="93">
        <v>3376</v>
      </c>
      <c r="I37" s="91">
        <v>3477</v>
      </c>
      <c r="J37" s="91">
        <v>3581</v>
      </c>
      <c r="K37" s="92">
        <v>3688</v>
      </c>
      <c r="L37" s="87">
        <v>3799</v>
      </c>
      <c r="M37" s="87">
        <v>3900</v>
      </c>
    </row>
    <row r="38" spans="1:13">
      <c r="A38" s="243" t="s">
        <v>280</v>
      </c>
      <c r="B38" s="244"/>
      <c r="C38" s="244"/>
      <c r="D38" s="244"/>
      <c r="E38" s="244"/>
      <c r="F38" s="244"/>
      <c r="G38" s="244"/>
      <c r="H38" s="244"/>
      <c r="I38" s="244"/>
      <c r="J38" s="244"/>
      <c r="K38" s="244"/>
      <c r="L38" s="245"/>
      <c r="M38" s="246"/>
    </row>
    <row r="39" spans="1:13" ht="49.9" customHeight="1">
      <c r="A39" s="131" t="s">
        <v>126</v>
      </c>
      <c r="B39" s="151" t="s">
        <v>306</v>
      </c>
      <c r="C39" s="36" t="s">
        <v>53</v>
      </c>
      <c r="D39" s="36">
        <v>100</v>
      </c>
      <c r="E39" s="36">
        <v>100</v>
      </c>
      <c r="F39" s="36">
        <v>100</v>
      </c>
      <c r="G39" s="36">
        <v>100</v>
      </c>
      <c r="H39" s="36">
        <v>100</v>
      </c>
      <c r="I39" s="36">
        <v>100</v>
      </c>
      <c r="J39" s="36">
        <v>100</v>
      </c>
      <c r="K39" s="49">
        <v>100</v>
      </c>
      <c r="L39" s="46">
        <v>100</v>
      </c>
      <c r="M39" s="46">
        <v>100</v>
      </c>
    </row>
    <row r="40" spans="1:13">
      <c r="A40" s="243" t="s">
        <v>127</v>
      </c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5"/>
      <c r="M40" s="246"/>
    </row>
    <row r="41" spans="1:13">
      <c r="A41" s="131" t="s">
        <v>129</v>
      </c>
      <c r="B41" s="38" t="s">
        <v>128</v>
      </c>
      <c r="C41" s="38" t="s">
        <v>130</v>
      </c>
      <c r="D41" s="38">
        <v>8700</v>
      </c>
      <c r="E41" s="38">
        <v>9017</v>
      </c>
      <c r="F41" s="38">
        <v>9287</v>
      </c>
      <c r="G41" s="38">
        <v>9565</v>
      </c>
      <c r="H41" s="38">
        <v>9851</v>
      </c>
      <c r="I41" s="38">
        <v>10146</v>
      </c>
      <c r="J41" s="38">
        <v>10450</v>
      </c>
      <c r="K41" s="94">
        <v>10763</v>
      </c>
      <c r="L41" s="17">
        <v>11085</v>
      </c>
      <c r="M41" s="17">
        <v>11417</v>
      </c>
    </row>
    <row r="42" spans="1:13">
      <c r="A42" s="262" t="s">
        <v>131</v>
      </c>
      <c r="B42" s="263"/>
      <c r="C42" s="263"/>
      <c r="D42" s="263"/>
      <c r="E42" s="263"/>
      <c r="F42" s="263"/>
      <c r="G42" s="263"/>
      <c r="H42" s="263"/>
      <c r="I42" s="263"/>
      <c r="J42" s="263"/>
      <c r="K42" s="263"/>
      <c r="L42" s="264"/>
      <c r="M42" s="265"/>
    </row>
    <row r="43" spans="1:13" ht="19.899999999999999" customHeight="1">
      <c r="A43" s="131" t="s">
        <v>132</v>
      </c>
      <c r="B43" s="38" t="s">
        <v>321</v>
      </c>
      <c r="C43" s="36" t="s">
        <v>136</v>
      </c>
      <c r="D43" s="38">
        <v>21094</v>
      </c>
      <c r="E43" s="38">
        <v>21300</v>
      </c>
      <c r="F43" s="38">
        <v>21500</v>
      </c>
      <c r="G43" s="38">
        <v>21750</v>
      </c>
      <c r="H43" s="38">
        <v>22000</v>
      </c>
      <c r="I43" s="38">
        <v>22250</v>
      </c>
      <c r="J43" s="38">
        <v>22500</v>
      </c>
      <c r="K43" s="94">
        <v>22700</v>
      </c>
      <c r="L43" s="17">
        <v>22900</v>
      </c>
      <c r="M43" s="17">
        <v>23100</v>
      </c>
    </row>
    <row r="44" spans="1:13">
      <c r="A44" s="131" t="s">
        <v>133</v>
      </c>
      <c r="B44" s="38" t="s">
        <v>314</v>
      </c>
      <c r="C44" s="38" t="s">
        <v>137</v>
      </c>
      <c r="D44" s="38">
        <v>210</v>
      </c>
      <c r="E44" s="38">
        <v>215</v>
      </c>
      <c r="F44" s="38">
        <v>220</v>
      </c>
      <c r="G44" s="38">
        <v>225</v>
      </c>
      <c r="H44" s="38">
        <v>230</v>
      </c>
      <c r="I44" s="36">
        <v>235</v>
      </c>
      <c r="J44" s="36">
        <v>240</v>
      </c>
      <c r="K44" s="49">
        <v>245</v>
      </c>
      <c r="L44" s="17">
        <v>250</v>
      </c>
      <c r="M44" s="17">
        <v>255</v>
      </c>
    </row>
    <row r="45" spans="1:13">
      <c r="A45" s="131" t="s">
        <v>134</v>
      </c>
      <c r="B45" s="38" t="s">
        <v>315</v>
      </c>
      <c r="C45" s="38" t="s">
        <v>137</v>
      </c>
      <c r="D45" s="38">
        <v>57</v>
      </c>
      <c r="E45" s="38">
        <v>60</v>
      </c>
      <c r="F45" s="38">
        <v>62</v>
      </c>
      <c r="G45" s="38">
        <v>64</v>
      </c>
      <c r="H45" s="38">
        <v>66</v>
      </c>
      <c r="I45" s="36">
        <v>68</v>
      </c>
      <c r="J45" s="36">
        <v>70</v>
      </c>
      <c r="K45" s="49">
        <v>72</v>
      </c>
      <c r="L45" s="17">
        <v>74</v>
      </c>
      <c r="M45" s="17">
        <v>76</v>
      </c>
    </row>
    <row r="46" spans="1:13">
      <c r="A46" s="131" t="s">
        <v>135</v>
      </c>
      <c r="B46" s="38" t="s">
        <v>316</v>
      </c>
      <c r="C46" s="38" t="s">
        <v>137</v>
      </c>
      <c r="D46" s="38">
        <v>51</v>
      </c>
      <c r="E46" s="38">
        <v>53</v>
      </c>
      <c r="F46" s="38">
        <v>55</v>
      </c>
      <c r="G46" s="38">
        <v>57</v>
      </c>
      <c r="H46" s="38">
        <v>59</v>
      </c>
      <c r="I46" s="36">
        <v>60</v>
      </c>
      <c r="J46" s="36">
        <v>62</v>
      </c>
      <c r="K46" s="49">
        <v>63</v>
      </c>
      <c r="L46" s="17">
        <v>65</v>
      </c>
      <c r="M46" s="17">
        <v>66</v>
      </c>
    </row>
    <row r="47" spans="1:13">
      <c r="A47" s="266" t="s">
        <v>278</v>
      </c>
      <c r="B47" s="267"/>
      <c r="C47" s="267"/>
      <c r="D47" s="267"/>
      <c r="E47" s="267"/>
      <c r="F47" s="267"/>
      <c r="G47" s="267"/>
      <c r="H47" s="267"/>
      <c r="I47" s="267"/>
      <c r="J47" s="267"/>
      <c r="K47" s="267"/>
      <c r="L47" s="268"/>
      <c r="M47" s="269"/>
    </row>
    <row r="48" spans="1:13" ht="105.75" customHeight="1">
      <c r="A48" s="142" t="s">
        <v>138</v>
      </c>
      <c r="B48" s="76" t="s">
        <v>303</v>
      </c>
      <c r="C48" s="83" t="s">
        <v>53</v>
      </c>
      <c r="D48" s="85">
        <v>66</v>
      </c>
      <c r="E48" s="85">
        <v>67.900000000000006</v>
      </c>
      <c r="F48" s="85">
        <v>69.900000000000006</v>
      </c>
      <c r="G48" s="85">
        <v>72</v>
      </c>
      <c r="H48" s="85">
        <v>74.2</v>
      </c>
      <c r="I48" s="85">
        <v>76.400000000000006</v>
      </c>
      <c r="J48" s="85">
        <v>78.7</v>
      </c>
      <c r="K48" s="95">
        <v>81</v>
      </c>
      <c r="L48" s="82">
        <v>83.5</v>
      </c>
      <c r="M48" s="82">
        <v>86</v>
      </c>
    </row>
    <row r="49" spans="1:14">
      <c r="A49" s="243" t="s">
        <v>139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5"/>
      <c r="M49" s="246"/>
    </row>
    <row r="50" spans="1:14" ht="31.5">
      <c r="A50" s="133" t="s">
        <v>140</v>
      </c>
      <c r="B50" s="37" t="s">
        <v>317</v>
      </c>
      <c r="C50" s="38" t="s">
        <v>130</v>
      </c>
      <c r="D50" s="96">
        <v>81672</v>
      </c>
      <c r="E50" s="39">
        <v>81700</v>
      </c>
      <c r="F50" s="96">
        <v>215136</v>
      </c>
      <c r="G50" s="39">
        <v>250992</v>
      </c>
      <c r="H50" s="96">
        <v>322704</v>
      </c>
      <c r="I50" s="97">
        <v>358560</v>
      </c>
      <c r="J50" s="97">
        <v>394416</v>
      </c>
      <c r="K50" s="98">
        <v>430272</v>
      </c>
      <c r="L50" s="46">
        <v>466128</v>
      </c>
      <c r="M50" s="46">
        <v>537840</v>
      </c>
    </row>
    <row r="51" spans="1:14">
      <c r="A51" s="243" t="s">
        <v>297</v>
      </c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5"/>
      <c r="M51" s="246"/>
    </row>
    <row r="52" spans="1:14" ht="31.5">
      <c r="A52" s="131" t="s">
        <v>141</v>
      </c>
      <c r="B52" s="37" t="s">
        <v>144</v>
      </c>
      <c r="C52" s="38" t="s">
        <v>137</v>
      </c>
      <c r="D52" s="96">
        <v>2342</v>
      </c>
      <c r="E52" s="96">
        <v>2345</v>
      </c>
      <c r="F52" s="96">
        <v>396</v>
      </c>
      <c r="G52" s="96">
        <v>414</v>
      </c>
      <c r="H52" s="96">
        <v>423</v>
      </c>
      <c r="I52" s="86">
        <v>432</v>
      </c>
      <c r="J52" s="86">
        <v>441</v>
      </c>
      <c r="K52" s="98">
        <v>450</v>
      </c>
      <c r="L52" s="46">
        <v>459</v>
      </c>
      <c r="M52" s="46">
        <v>468</v>
      </c>
    </row>
    <row r="53" spans="1:14" ht="31.5">
      <c r="A53" s="131" t="s">
        <v>142</v>
      </c>
      <c r="B53" s="37" t="s">
        <v>145</v>
      </c>
      <c r="C53" s="38" t="s">
        <v>137</v>
      </c>
      <c r="D53" s="96">
        <v>324</v>
      </c>
      <c r="E53" s="96">
        <v>325</v>
      </c>
      <c r="F53" s="96">
        <v>64</v>
      </c>
      <c r="G53" s="96">
        <v>67</v>
      </c>
      <c r="H53" s="96">
        <v>69</v>
      </c>
      <c r="I53" s="86">
        <v>70</v>
      </c>
      <c r="J53" s="86">
        <v>72</v>
      </c>
      <c r="K53" s="98">
        <v>73</v>
      </c>
      <c r="L53" s="46">
        <v>75</v>
      </c>
      <c r="M53" s="46">
        <v>76</v>
      </c>
    </row>
    <row r="54" spans="1:14" ht="31.5">
      <c r="A54" s="131" t="s">
        <v>143</v>
      </c>
      <c r="B54" s="37" t="s">
        <v>318</v>
      </c>
      <c r="C54" s="38" t="s">
        <v>130</v>
      </c>
      <c r="D54" s="96">
        <v>3611</v>
      </c>
      <c r="E54" s="96">
        <v>3620</v>
      </c>
      <c r="F54" s="96">
        <v>782</v>
      </c>
      <c r="G54" s="96">
        <v>818</v>
      </c>
      <c r="H54" s="96">
        <v>836</v>
      </c>
      <c r="I54" s="86">
        <v>854</v>
      </c>
      <c r="J54" s="86">
        <v>872</v>
      </c>
      <c r="K54" s="98">
        <v>890</v>
      </c>
      <c r="L54" s="46">
        <v>908</v>
      </c>
      <c r="M54" s="46">
        <v>925</v>
      </c>
    </row>
    <row r="55" spans="1:14">
      <c r="A55" s="243" t="s">
        <v>147</v>
      </c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5"/>
      <c r="M55" s="246"/>
    </row>
    <row r="56" spans="1:14" ht="47.25">
      <c r="A56" s="131" t="s">
        <v>146</v>
      </c>
      <c r="B56" s="83" t="s">
        <v>322</v>
      </c>
      <c r="C56" s="36" t="s">
        <v>53</v>
      </c>
      <c r="D56" s="36">
        <v>100</v>
      </c>
      <c r="E56" s="36">
        <v>100</v>
      </c>
      <c r="F56" s="36">
        <v>100</v>
      </c>
      <c r="G56" s="36">
        <v>100</v>
      </c>
      <c r="H56" s="36">
        <v>100</v>
      </c>
      <c r="I56" s="36">
        <v>100</v>
      </c>
      <c r="J56" s="36">
        <v>100</v>
      </c>
      <c r="K56" s="49">
        <v>100</v>
      </c>
      <c r="L56" s="17">
        <v>100</v>
      </c>
      <c r="M56" s="17">
        <v>100</v>
      </c>
    </row>
    <row r="57" spans="1:14" ht="15.75" customHeight="1">
      <c r="A57" s="255" t="s">
        <v>149</v>
      </c>
      <c r="B57" s="256"/>
      <c r="C57" s="256"/>
      <c r="D57" s="256"/>
      <c r="E57" s="256"/>
      <c r="F57" s="256"/>
      <c r="G57" s="256"/>
      <c r="H57" s="256"/>
      <c r="I57" s="256"/>
      <c r="J57" s="256"/>
      <c r="K57" s="256"/>
      <c r="L57" s="256"/>
      <c r="M57" s="257"/>
      <c r="N57" s="117"/>
    </row>
    <row r="58" spans="1:14" ht="63">
      <c r="A58" s="143" t="s">
        <v>148</v>
      </c>
      <c r="B58" s="83" t="s">
        <v>281</v>
      </c>
      <c r="C58" s="36" t="s">
        <v>53</v>
      </c>
      <c r="D58" s="36">
        <v>100</v>
      </c>
      <c r="E58" s="36">
        <v>100</v>
      </c>
      <c r="F58" s="36">
        <v>100</v>
      </c>
      <c r="G58" s="36">
        <v>100</v>
      </c>
      <c r="H58" s="36">
        <v>100</v>
      </c>
      <c r="I58" s="36">
        <v>100</v>
      </c>
      <c r="J58" s="36">
        <v>100</v>
      </c>
      <c r="K58" s="49">
        <v>100</v>
      </c>
      <c r="L58" s="17">
        <v>100</v>
      </c>
      <c r="M58" s="17">
        <v>100</v>
      </c>
      <c r="N58" s="135" t="s">
        <v>309</v>
      </c>
    </row>
    <row r="59" spans="1:14">
      <c r="A59" s="251" t="s">
        <v>298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2"/>
      <c r="L59" s="253"/>
      <c r="M59" s="254"/>
    </row>
    <row r="60" spans="1:14" ht="189">
      <c r="A60" s="131" t="s">
        <v>150</v>
      </c>
      <c r="B60" s="151" t="s">
        <v>311</v>
      </c>
      <c r="C60" s="107" t="s">
        <v>53</v>
      </c>
      <c r="D60" s="86">
        <v>0.06</v>
      </c>
      <c r="E60" s="86">
        <v>0.05</v>
      </c>
      <c r="F60" s="86">
        <v>0.04</v>
      </c>
      <c r="G60" s="86">
        <v>0.03</v>
      </c>
      <c r="H60" s="86">
        <v>0.03</v>
      </c>
      <c r="I60" s="86">
        <v>0.03</v>
      </c>
      <c r="J60" s="86">
        <v>0.03</v>
      </c>
      <c r="K60" s="98">
        <v>0.03</v>
      </c>
      <c r="L60" s="46">
        <v>0.03</v>
      </c>
      <c r="M60" s="46">
        <v>0.03</v>
      </c>
    </row>
    <row r="61" spans="1:14">
      <c r="A61" s="243" t="s">
        <v>153</v>
      </c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5"/>
      <c r="M61" s="246"/>
    </row>
    <row r="62" spans="1:14" ht="63">
      <c r="A62" s="141" t="s">
        <v>151</v>
      </c>
      <c r="B62" s="77" t="s">
        <v>154</v>
      </c>
      <c r="C62" s="38" t="s">
        <v>53</v>
      </c>
      <c r="D62" s="40">
        <v>100</v>
      </c>
      <c r="E62" s="40">
        <v>100</v>
      </c>
      <c r="F62" s="40">
        <v>100</v>
      </c>
      <c r="G62" s="40">
        <v>100</v>
      </c>
      <c r="H62" s="40">
        <v>100</v>
      </c>
      <c r="I62" s="40">
        <v>100</v>
      </c>
      <c r="J62" s="40">
        <v>100</v>
      </c>
      <c r="K62" s="99">
        <v>100</v>
      </c>
      <c r="L62" s="87">
        <v>100</v>
      </c>
      <c r="M62" s="87">
        <v>100</v>
      </c>
    </row>
    <row r="63" spans="1:14">
      <c r="A63" s="141" t="s">
        <v>152</v>
      </c>
      <c r="B63" s="77" t="s">
        <v>319</v>
      </c>
      <c r="C63" s="38" t="s">
        <v>117</v>
      </c>
      <c r="D63" s="100">
        <v>24900</v>
      </c>
      <c r="E63" s="100">
        <v>25000</v>
      </c>
      <c r="F63" s="100">
        <v>50600</v>
      </c>
      <c r="G63" s="100">
        <v>52900</v>
      </c>
      <c r="H63" s="100">
        <v>54050</v>
      </c>
      <c r="I63" s="101">
        <v>55200</v>
      </c>
      <c r="J63" s="100">
        <v>56350</v>
      </c>
      <c r="K63" s="102">
        <v>57500</v>
      </c>
      <c r="L63" s="103">
        <v>58650</v>
      </c>
      <c r="M63" s="103">
        <v>59800</v>
      </c>
    </row>
    <row r="64" spans="1:14">
      <c r="A64" s="247" t="s">
        <v>155</v>
      </c>
      <c r="B64" s="248"/>
      <c r="C64" s="248"/>
      <c r="D64" s="248"/>
      <c r="E64" s="248"/>
      <c r="F64" s="248"/>
      <c r="G64" s="248"/>
      <c r="H64" s="248"/>
      <c r="I64" s="248"/>
      <c r="J64" s="248"/>
      <c r="K64" s="248"/>
      <c r="L64" s="249"/>
      <c r="M64" s="250"/>
    </row>
    <row r="65" spans="1:13" ht="31.5">
      <c r="A65" s="141" t="s">
        <v>156</v>
      </c>
      <c r="B65" s="77" t="s">
        <v>320</v>
      </c>
      <c r="C65" s="38" t="s">
        <v>117</v>
      </c>
      <c r="D65" s="40">
        <v>3350</v>
      </c>
      <c r="E65" s="40">
        <v>3400</v>
      </c>
      <c r="F65" s="40">
        <v>3450</v>
      </c>
      <c r="G65" s="40">
        <v>3500</v>
      </c>
      <c r="H65" s="40">
        <v>3550</v>
      </c>
      <c r="I65" s="40">
        <v>3600</v>
      </c>
      <c r="J65" s="40">
        <v>3700</v>
      </c>
      <c r="K65" s="99">
        <v>3800</v>
      </c>
      <c r="L65" s="87">
        <v>3900</v>
      </c>
      <c r="M65" s="87">
        <v>4000</v>
      </c>
    </row>
    <row r="66" spans="1:13">
      <c r="A66" s="243" t="s">
        <v>335</v>
      </c>
      <c r="B66" s="244"/>
      <c r="C66" s="244"/>
      <c r="D66" s="244"/>
      <c r="E66" s="244"/>
      <c r="F66" s="244"/>
      <c r="G66" s="244"/>
      <c r="H66" s="244"/>
      <c r="I66" s="244"/>
      <c r="J66" s="244"/>
      <c r="K66" s="244"/>
      <c r="L66" s="245"/>
      <c r="M66" s="246"/>
    </row>
    <row r="67" spans="1:13" ht="63">
      <c r="A67" s="143" t="s">
        <v>157</v>
      </c>
      <c r="B67" s="77" t="s">
        <v>334</v>
      </c>
      <c r="C67" s="83" t="s">
        <v>336</v>
      </c>
      <c r="D67" s="83" t="s">
        <v>330</v>
      </c>
      <c r="E67" s="83" t="s">
        <v>330</v>
      </c>
      <c r="F67" s="83" t="s">
        <v>330</v>
      </c>
      <c r="G67" s="83" t="s">
        <v>330</v>
      </c>
      <c r="H67" s="83" t="s">
        <v>330</v>
      </c>
      <c r="I67" s="83" t="s">
        <v>330</v>
      </c>
      <c r="J67" s="83" t="s">
        <v>330</v>
      </c>
      <c r="K67" s="84" t="s">
        <v>330</v>
      </c>
      <c r="L67" s="82" t="s">
        <v>330</v>
      </c>
      <c r="M67" s="82" t="s">
        <v>330</v>
      </c>
    </row>
    <row r="68" spans="1:13">
      <c r="A68" s="251" t="s">
        <v>159</v>
      </c>
      <c r="B68" s="252"/>
      <c r="C68" s="252"/>
      <c r="D68" s="252"/>
      <c r="E68" s="252"/>
      <c r="F68" s="252"/>
      <c r="G68" s="252"/>
      <c r="H68" s="252"/>
      <c r="I68" s="252"/>
      <c r="J68" s="252"/>
      <c r="K68" s="252"/>
      <c r="L68" s="253"/>
      <c r="M68" s="254"/>
    </row>
    <row r="69" spans="1:13" ht="54.75" customHeight="1">
      <c r="A69" s="132" t="s">
        <v>158</v>
      </c>
      <c r="B69" s="76" t="s">
        <v>160</v>
      </c>
      <c r="C69" s="38" t="s">
        <v>53</v>
      </c>
      <c r="D69" s="36">
        <v>99</v>
      </c>
      <c r="E69" s="36">
        <v>99</v>
      </c>
      <c r="F69" s="36">
        <v>99</v>
      </c>
      <c r="G69" s="36">
        <v>99</v>
      </c>
      <c r="H69" s="36">
        <v>99</v>
      </c>
      <c r="I69" s="36">
        <v>99</v>
      </c>
      <c r="J69" s="36">
        <v>99</v>
      </c>
      <c r="K69" s="49">
        <v>99</v>
      </c>
      <c r="L69" s="46">
        <v>99</v>
      </c>
      <c r="M69" s="46">
        <v>99</v>
      </c>
    </row>
    <row r="70" spans="1:13">
      <c r="A70" s="243" t="s">
        <v>307</v>
      </c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5"/>
      <c r="M70" s="246"/>
    </row>
    <row r="71" spans="1:13" ht="101.25" customHeight="1">
      <c r="A71" s="131" t="s">
        <v>161</v>
      </c>
      <c r="B71" s="83" t="s">
        <v>162</v>
      </c>
      <c r="C71" s="38" t="s">
        <v>163</v>
      </c>
      <c r="D71" s="152">
        <v>1666.15</v>
      </c>
      <c r="E71" s="152">
        <v>1783.9</v>
      </c>
      <c r="F71" s="153" t="s">
        <v>164</v>
      </c>
      <c r="G71" s="152">
        <v>1483.5</v>
      </c>
      <c r="H71" s="152">
        <v>1483.5</v>
      </c>
      <c r="I71" s="153" t="s">
        <v>164</v>
      </c>
      <c r="J71" s="152">
        <v>1483.5</v>
      </c>
      <c r="K71" s="154">
        <v>1483.5</v>
      </c>
      <c r="L71" s="155">
        <v>1483.5</v>
      </c>
      <c r="M71" s="155">
        <v>1483.5</v>
      </c>
    </row>
    <row r="72" spans="1:13">
      <c r="A72" s="243" t="s">
        <v>308</v>
      </c>
      <c r="B72" s="244"/>
      <c r="C72" s="244"/>
      <c r="D72" s="244"/>
      <c r="E72" s="244"/>
      <c r="F72" s="244"/>
      <c r="G72" s="244"/>
      <c r="H72" s="244"/>
      <c r="I72" s="244"/>
      <c r="J72" s="244"/>
      <c r="K72" s="244"/>
      <c r="L72" s="245"/>
      <c r="M72" s="246"/>
    </row>
    <row r="73" spans="1:13" ht="63">
      <c r="A73" s="131" t="s">
        <v>165</v>
      </c>
      <c r="B73" s="77" t="s">
        <v>282</v>
      </c>
      <c r="C73" s="38" t="s">
        <v>163</v>
      </c>
      <c r="D73" s="104">
        <v>11885.9</v>
      </c>
      <c r="E73" s="104">
        <v>28952.5</v>
      </c>
      <c r="F73" s="104">
        <v>7439.5</v>
      </c>
      <c r="G73" s="104">
        <v>7662.7</v>
      </c>
      <c r="H73" s="104">
        <v>7892.6</v>
      </c>
      <c r="I73" s="104">
        <v>8129.3</v>
      </c>
      <c r="J73" s="104">
        <v>8373.2000000000007</v>
      </c>
      <c r="K73" s="105">
        <v>8624.4</v>
      </c>
      <c r="L73" s="46">
        <v>8883.2000000000007</v>
      </c>
      <c r="M73" s="46">
        <v>9149.7000000000007</v>
      </c>
    </row>
    <row r="76" spans="1:13" ht="33" customHeight="1">
      <c r="A76" s="241" t="s">
        <v>337</v>
      </c>
      <c r="B76" s="242"/>
      <c r="I76" s="41" t="s">
        <v>106</v>
      </c>
    </row>
    <row r="81" spans="16:16">
      <c r="P81" s="3">
        <v>15</v>
      </c>
    </row>
  </sheetData>
  <mergeCells count="35">
    <mergeCell ref="A22:M22"/>
    <mergeCell ref="A24:M24"/>
    <mergeCell ref="A28:M28"/>
    <mergeCell ref="A30:M30"/>
    <mergeCell ref="A33:M33"/>
    <mergeCell ref="A26:M26"/>
    <mergeCell ref="A4:K4"/>
    <mergeCell ref="A5:K5"/>
    <mergeCell ref="A6:K6"/>
    <mergeCell ref="I1:M2"/>
    <mergeCell ref="A11:M11"/>
    <mergeCell ref="A15:M15"/>
    <mergeCell ref="A19:M19"/>
    <mergeCell ref="A7:K7"/>
    <mergeCell ref="A8:A9"/>
    <mergeCell ref="B8:B9"/>
    <mergeCell ref="C8:C9"/>
    <mergeCell ref="D8:K8"/>
    <mergeCell ref="A36:M36"/>
    <mergeCell ref="A38:M38"/>
    <mergeCell ref="A40:M40"/>
    <mergeCell ref="A42:M42"/>
    <mergeCell ref="A47:M47"/>
    <mergeCell ref="A49:M49"/>
    <mergeCell ref="A51:M51"/>
    <mergeCell ref="A55:M55"/>
    <mergeCell ref="A57:M57"/>
    <mergeCell ref="A59:M59"/>
    <mergeCell ref="A76:B76"/>
    <mergeCell ref="A61:M61"/>
    <mergeCell ref="A64:M64"/>
    <mergeCell ref="A66:M66"/>
    <mergeCell ref="A68:M68"/>
    <mergeCell ref="A70:M70"/>
    <mergeCell ref="A72:M72"/>
  </mergeCells>
  <pageMargins left="0.27559055118110237" right="0.23622047244094491" top="0.51181102362204722" bottom="0.43307086614173229" header="0.31496062992125984" footer="0.31496062992125984"/>
  <pageSetup paperSize="9" scale="60" orientation="landscape" horizontalDpi="180" verticalDpi="180" r:id="rId1"/>
  <rowBreaks count="2" manualBreakCount="2">
    <brk id="27" max="12" man="1"/>
    <brk id="5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109"/>
  <sheetViews>
    <sheetView view="pageBreakPreview" topLeftCell="A97" zoomScale="75" zoomScaleSheetLayoutView="75" workbookViewId="0">
      <selection activeCell="G109" sqref="G109"/>
    </sheetView>
  </sheetViews>
  <sheetFormatPr defaultColWidth="9.140625" defaultRowHeight="15.75"/>
  <cols>
    <col min="1" max="1" width="23" style="5" customWidth="1"/>
    <col min="2" max="2" width="49.28515625" style="5" customWidth="1"/>
    <col min="3" max="3" width="31" style="5" customWidth="1"/>
    <col min="4" max="6" width="15.85546875" style="5" customWidth="1"/>
    <col min="7" max="7" width="21.5703125" style="5" customWidth="1"/>
    <col min="8" max="8" width="20.28515625" style="5" customWidth="1"/>
    <col min="9" max="16384" width="9.140625" style="5"/>
  </cols>
  <sheetData>
    <row r="1" spans="1:8" ht="51.75" customHeight="1">
      <c r="A1" s="35"/>
      <c r="B1" s="35"/>
      <c r="C1" s="35"/>
      <c r="D1" s="35"/>
      <c r="E1" s="275" t="s">
        <v>340</v>
      </c>
      <c r="F1" s="275"/>
      <c r="G1" s="275"/>
      <c r="H1" s="275"/>
    </row>
    <row r="2" spans="1:8" ht="15.75" customHeight="1">
      <c r="A2" s="35"/>
      <c r="B2" s="35"/>
      <c r="C2" s="35"/>
      <c r="D2" s="35"/>
      <c r="E2" s="35"/>
      <c r="F2" s="35"/>
      <c r="G2" s="35"/>
      <c r="H2" s="35"/>
    </row>
    <row r="3" spans="1:8" ht="15.75" customHeight="1">
      <c r="A3" s="304" t="s">
        <v>43</v>
      </c>
      <c r="B3" s="304"/>
      <c r="C3" s="304"/>
      <c r="D3" s="304"/>
      <c r="E3" s="304"/>
      <c r="F3" s="304"/>
      <c r="G3" s="304"/>
      <c r="H3" s="304"/>
    </row>
    <row r="4" spans="1:8" ht="15.75" customHeight="1">
      <c r="A4" s="304" t="s">
        <v>10</v>
      </c>
      <c r="B4" s="304"/>
      <c r="C4" s="304"/>
      <c r="D4" s="304"/>
      <c r="E4" s="304"/>
      <c r="F4" s="304"/>
      <c r="G4" s="304"/>
      <c r="H4" s="304"/>
    </row>
    <row r="5" spans="1:8">
      <c r="A5" s="305" t="s">
        <v>55</v>
      </c>
      <c r="B5" s="305"/>
      <c r="C5" s="305"/>
      <c r="D5" s="305"/>
      <c r="E5" s="305"/>
      <c r="F5" s="305"/>
      <c r="G5" s="305"/>
      <c r="H5" s="305"/>
    </row>
    <row r="6" spans="1:8">
      <c r="A6" s="306" t="s">
        <v>354</v>
      </c>
      <c r="B6" s="306"/>
      <c r="C6" s="306"/>
      <c r="D6" s="306"/>
      <c r="E6" s="306"/>
      <c r="F6" s="306"/>
      <c r="G6" s="306"/>
      <c r="H6" s="306"/>
    </row>
    <row r="7" spans="1:8" s="3" customFormat="1" ht="17.25" customHeight="1">
      <c r="A7" s="301" t="s">
        <v>11</v>
      </c>
      <c r="B7" s="301" t="s">
        <v>44</v>
      </c>
      <c r="C7" s="302" t="s">
        <v>45</v>
      </c>
      <c r="D7" s="301" t="s">
        <v>12</v>
      </c>
      <c r="E7" s="301" t="s">
        <v>13</v>
      </c>
      <c r="F7" s="301"/>
      <c r="G7" s="301"/>
      <c r="H7" s="301"/>
    </row>
    <row r="8" spans="1:8" s="3" customFormat="1" ht="143.25" customHeight="1">
      <c r="A8" s="301"/>
      <c r="B8" s="301"/>
      <c r="C8" s="303"/>
      <c r="D8" s="301"/>
      <c r="E8" s="9" t="s">
        <v>14</v>
      </c>
      <c r="F8" s="9" t="s">
        <v>15</v>
      </c>
      <c r="G8" s="42" t="s">
        <v>16</v>
      </c>
      <c r="H8" s="9" t="s">
        <v>17</v>
      </c>
    </row>
    <row r="9" spans="1:8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>
      <c r="A10" s="295" t="s">
        <v>6</v>
      </c>
      <c r="B10" s="295" t="s">
        <v>56</v>
      </c>
      <c r="C10" s="8" t="s">
        <v>12</v>
      </c>
      <c r="D10" s="56">
        <f>D13+D28+D61+D96</f>
        <v>204153.34</v>
      </c>
      <c r="E10" s="169">
        <f>E13+E28+E61+E96</f>
        <v>6285.8499999999995</v>
      </c>
      <c r="F10" s="168">
        <f>F13+F28+F61+F96</f>
        <v>41891.64</v>
      </c>
      <c r="G10" s="56">
        <f>G12</f>
        <v>155975.85</v>
      </c>
      <c r="H10" s="51"/>
    </row>
    <row r="11" spans="1:8">
      <c r="A11" s="295"/>
      <c r="B11" s="295"/>
      <c r="C11" s="8" t="s">
        <v>18</v>
      </c>
      <c r="D11" s="56"/>
      <c r="E11" s="169"/>
      <c r="F11" s="168"/>
      <c r="G11" s="56"/>
      <c r="H11" s="51"/>
    </row>
    <row r="12" spans="1:8" ht="48.75" customHeight="1">
      <c r="A12" s="295"/>
      <c r="B12" s="295"/>
      <c r="C12" s="20" t="s">
        <v>166</v>
      </c>
      <c r="D12" s="56">
        <f>D15+D30+D63+D98</f>
        <v>204153.34</v>
      </c>
      <c r="E12" s="169">
        <f>E15+E30+E63+E98</f>
        <v>6285.8499999999995</v>
      </c>
      <c r="F12" s="168">
        <f>F15+F30+F63+F98</f>
        <v>41891.64</v>
      </c>
      <c r="G12" s="56">
        <f>G15+G30+G63+G98</f>
        <v>155975.85</v>
      </c>
      <c r="H12" s="51"/>
    </row>
    <row r="13" spans="1:8">
      <c r="A13" s="295" t="s">
        <v>8</v>
      </c>
      <c r="B13" s="295" t="s">
        <v>167</v>
      </c>
      <c r="C13" s="8" t="s">
        <v>12</v>
      </c>
      <c r="D13" s="74">
        <f>D15</f>
        <v>33623.78</v>
      </c>
      <c r="E13" s="187">
        <f t="shared" ref="E13:G13" si="0">E15</f>
        <v>0</v>
      </c>
      <c r="F13" s="187">
        <f t="shared" si="0"/>
        <v>2569.15</v>
      </c>
      <c r="G13" s="187">
        <f t="shared" si="0"/>
        <v>31054.63</v>
      </c>
      <c r="H13" s="51"/>
    </row>
    <row r="14" spans="1:8" ht="18.75" customHeight="1">
      <c r="A14" s="295"/>
      <c r="B14" s="295"/>
      <c r="C14" s="8" t="s">
        <v>18</v>
      </c>
      <c r="D14" s="171"/>
      <c r="E14" s="51"/>
      <c r="F14" s="51"/>
      <c r="G14" s="171">
        <f>G17+G20+G23</f>
        <v>0</v>
      </c>
      <c r="H14" s="51"/>
    </row>
    <row r="15" spans="1:8" ht="47.25" customHeight="1">
      <c r="A15" s="295"/>
      <c r="B15" s="295"/>
      <c r="C15" s="20" t="s">
        <v>166</v>
      </c>
      <c r="D15" s="74">
        <f>D18+D21+D24+D27</f>
        <v>33623.78</v>
      </c>
      <c r="E15" s="187">
        <f t="shared" ref="E15:G15" si="1">E18+E21+E24+E27</f>
        <v>0</v>
      </c>
      <c r="F15" s="187">
        <f t="shared" si="1"/>
        <v>2569.15</v>
      </c>
      <c r="G15" s="187">
        <f t="shared" si="1"/>
        <v>31054.63</v>
      </c>
      <c r="H15" s="51"/>
    </row>
    <row r="16" spans="1:8">
      <c r="A16" s="288" t="s">
        <v>38</v>
      </c>
      <c r="B16" s="295" t="s">
        <v>168</v>
      </c>
      <c r="C16" s="8" t="s">
        <v>12</v>
      </c>
      <c r="D16" s="74">
        <f>G16</f>
        <v>31054.63</v>
      </c>
      <c r="E16" s="51"/>
      <c r="F16" s="51"/>
      <c r="G16" s="74">
        <f>G18</f>
        <v>31054.63</v>
      </c>
      <c r="H16" s="51"/>
    </row>
    <row r="17" spans="1:8" ht="18" customHeight="1">
      <c r="A17" s="289"/>
      <c r="B17" s="295"/>
      <c r="C17" s="8" t="s">
        <v>18</v>
      </c>
      <c r="D17" s="74"/>
      <c r="E17" s="51"/>
      <c r="F17" s="51"/>
      <c r="G17" s="74"/>
      <c r="H17" s="51"/>
    </row>
    <row r="18" spans="1:8" ht="48.75" customHeight="1">
      <c r="A18" s="290"/>
      <c r="B18" s="295"/>
      <c r="C18" s="20" t="s">
        <v>166</v>
      </c>
      <c r="D18" s="74">
        <f>E18+F18+G18</f>
        <v>31054.63</v>
      </c>
      <c r="E18" s="51"/>
      <c r="F18" s="51"/>
      <c r="G18" s="74">
        <v>31054.63</v>
      </c>
      <c r="H18" s="51"/>
    </row>
    <row r="19" spans="1:8">
      <c r="A19" s="288" t="s">
        <v>39</v>
      </c>
      <c r="B19" s="295" t="s">
        <v>169</v>
      </c>
      <c r="C19" s="8" t="s">
        <v>12</v>
      </c>
      <c r="D19" s="51">
        <f>G19+F19+E19</f>
        <v>0</v>
      </c>
      <c r="E19" s="51"/>
      <c r="F19" s="51"/>
      <c r="G19" s="51">
        <f>G21</f>
        <v>0</v>
      </c>
      <c r="H19" s="51"/>
    </row>
    <row r="20" spans="1:8" ht="18.75" customHeight="1">
      <c r="A20" s="289"/>
      <c r="B20" s="295"/>
      <c r="C20" s="8" t="s">
        <v>18</v>
      </c>
      <c r="D20" s="170"/>
      <c r="E20" s="51"/>
      <c r="F20" s="51"/>
      <c r="G20" s="51"/>
      <c r="H20" s="51"/>
    </row>
    <row r="21" spans="1:8" ht="59.25" customHeight="1">
      <c r="A21" s="290"/>
      <c r="B21" s="295"/>
      <c r="C21" s="20" t="s">
        <v>166</v>
      </c>
      <c r="D21" s="51">
        <f>E21+F21+G21</f>
        <v>0</v>
      </c>
      <c r="E21" s="51"/>
      <c r="F21" s="51"/>
      <c r="G21" s="51">
        <v>0</v>
      </c>
      <c r="H21" s="51"/>
    </row>
    <row r="22" spans="1:8" ht="16.5" customHeight="1">
      <c r="A22" s="288" t="s">
        <v>68</v>
      </c>
      <c r="B22" s="295" t="s">
        <v>69</v>
      </c>
      <c r="C22" s="20" t="s">
        <v>12</v>
      </c>
      <c r="D22" s="51">
        <f>G22</f>
        <v>0</v>
      </c>
      <c r="E22" s="51"/>
      <c r="F22" s="51"/>
      <c r="G22" s="51">
        <f>G24</f>
        <v>0</v>
      </c>
      <c r="H22" s="51"/>
    </row>
    <row r="23" spans="1:8" ht="18" customHeight="1">
      <c r="A23" s="289"/>
      <c r="B23" s="295"/>
      <c r="C23" s="20" t="s">
        <v>18</v>
      </c>
      <c r="D23" s="51"/>
      <c r="E23" s="51"/>
      <c r="F23" s="51"/>
      <c r="G23" s="51"/>
      <c r="H23" s="51"/>
    </row>
    <row r="24" spans="1:8" ht="48.75" customHeight="1">
      <c r="A24" s="290"/>
      <c r="B24" s="295"/>
      <c r="C24" s="20" t="s">
        <v>166</v>
      </c>
      <c r="D24" s="51">
        <v>0</v>
      </c>
      <c r="E24" s="51"/>
      <c r="F24" s="51"/>
      <c r="G24" s="51">
        <v>0</v>
      </c>
      <c r="H24" s="51"/>
    </row>
    <row r="25" spans="1:8" ht="16.149999999999999" customHeight="1">
      <c r="A25" s="288" t="s">
        <v>70</v>
      </c>
      <c r="B25" s="295" t="s">
        <v>71</v>
      </c>
      <c r="C25" s="20" t="s">
        <v>12</v>
      </c>
      <c r="D25" s="51">
        <f>D27</f>
        <v>2569.15</v>
      </c>
      <c r="E25" s="51"/>
      <c r="F25" s="51">
        <f>F27</f>
        <v>2569.15</v>
      </c>
      <c r="G25" s="51">
        <f>G27</f>
        <v>0</v>
      </c>
      <c r="H25" s="51"/>
    </row>
    <row r="26" spans="1:8" ht="25.15" customHeight="1">
      <c r="A26" s="289"/>
      <c r="B26" s="295"/>
      <c r="C26" s="20" t="s">
        <v>18</v>
      </c>
      <c r="D26" s="51"/>
      <c r="E26" s="51"/>
      <c r="F26" s="51"/>
      <c r="G26" s="51"/>
      <c r="H26" s="51"/>
    </row>
    <row r="27" spans="1:8" ht="48" customHeight="1">
      <c r="A27" s="290"/>
      <c r="B27" s="295"/>
      <c r="C27" s="20" t="s">
        <v>166</v>
      </c>
      <c r="D27" s="52">
        <f>F27+G27</f>
        <v>2569.15</v>
      </c>
      <c r="E27" s="52"/>
      <c r="F27" s="52">
        <v>2569.15</v>
      </c>
      <c r="G27" s="52"/>
      <c r="H27" s="51"/>
    </row>
    <row r="28" spans="1:8">
      <c r="A28" s="295" t="s">
        <v>9</v>
      </c>
      <c r="B28" s="295" t="s">
        <v>170</v>
      </c>
      <c r="C28" s="8" t="s">
        <v>12</v>
      </c>
      <c r="D28" s="54">
        <f>D30</f>
        <v>27142.329999999998</v>
      </c>
      <c r="E28" s="60">
        <f>E30</f>
        <v>215.91</v>
      </c>
      <c r="F28" s="60">
        <f>F30</f>
        <v>35.15</v>
      </c>
      <c r="G28" s="54">
        <f>G30</f>
        <v>26891.269999999997</v>
      </c>
      <c r="H28" s="57"/>
    </row>
    <row r="29" spans="1:8" ht="17.25" customHeight="1">
      <c r="A29" s="295"/>
      <c r="B29" s="295"/>
      <c r="C29" s="8" t="s">
        <v>18</v>
      </c>
      <c r="D29" s="62"/>
      <c r="E29" s="60"/>
      <c r="F29" s="60"/>
      <c r="G29" s="62"/>
      <c r="H29" s="57"/>
    </row>
    <row r="30" spans="1:8" ht="48.75" customHeight="1">
      <c r="A30" s="295"/>
      <c r="B30" s="295"/>
      <c r="C30" s="20" t="s">
        <v>166</v>
      </c>
      <c r="D30" s="54">
        <f>D31+D35+D39+D49+D53+D57</f>
        <v>27142.329999999998</v>
      </c>
      <c r="E30" s="54">
        <f>E34+E38+E42++E56+E60</f>
        <v>215.91</v>
      </c>
      <c r="F30" s="54">
        <f>F34+F38+F42++F56+F60</f>
        <v>35.15</v>
      </c>
      <c r="G30" s="54">
        <f>G34+G38+G42++G56+G60</f>
        <v>26891.269999999997</v>
      </c>
      <c r="H30" s="57"/>
    </row>
    <row r="31" spans="1:8">
      <c r="A31" s="288" t="s">
        <v>37</v>
      </c>
      <c r="B31" s="291" t="s">
        <v>73</v>
      </c>
      <c r="C31" s="295" t="s">
        <v>12</v>
      </c>
      <c r="D31" s="63">
        <f>D34</f>
        <v>24771.03</v>
      </c>
      <c r="E31" s="283"/>
      <c r="F31" s="285"/>
      <c r="G31" s="285">
        <f>D31</f>
        <v>24771.03</v>
      </c>
      <c r="H31" s="287"/>
    </row>
    <row r="32" spans="1:8" ht="7.5" customHeight="1">
      <c r="A32" s="289"/>
      <c r="B32" s="292"/>
      <c r="C32" s="295"/>
      <c r="D32" s="64"/>
      <c r="E32" s="284"/>
      <c r="F32" s="286"/>
      <c r="G32" s="286"/>
      <c r="H32" s="287"/>
    </row>
    <row r="33" spans="1:8" ht="18" customHeight="1">
      <c r="A33" s="289"/>
      <c r="B33" s="293"/>
      <c r="C33" s="8" t="s">
        <v>18</v>
      </c>
      <c r="D33" s="53"/>
      <c r="E33" s="61"/>
      <c r="F33" s="60"/>
      <c r="G33" s="60"/>
      <c r="H33" s="51"/>
    </row>
    <row r="34" spans="1:8" ht="51" customHeight="1">
      <c r="A34" s="290"/>
      <c r="B34" s="294"/>
      <c r="C34" s="20" t="s">
        <v>166</v>
      </c>
      <c r="D34" s="60">
        <f>E34+F34+G34</f>
        <v>24771.03</v>
      </c>
      <c r="E34" s="60"/>
      <c r="F34" s="60"/>
      <c r="G34" s="60">
        <v>24771.03</v>
      </c>
      <c r="H34" s="51"/>
    </row>
    <row r="35" spans="1:8">
      <c r="A35" s="288" t="s">
        <v>171</v>
      </c>
      <c r="B35" s="291" t="s">
        <v>74</v>
      </c>
      <c r="C35" s="295" t="s">
        <v>12</v>
      </c>
      <c r="D35" s="63">
        <f>G35+F35+E35</f>
        <v>10</v>
      </c>
      <c r="E35" s="283">
        <f>E38</f>
        <v>0</v>
      </c>
      <c r="F35" s="285">
        <f>F38</f>
        <v>0</v>
      </c>
      <c r="G35" s="285">
        <f>G38</f>
        <v>10</v>
      </c>
      <c r="H35" s="287"/>
    </row>
    <row r="36" spans="1:8" ht="7.5" customHeight="1">
      <c r="A36" s="289"/>
      <c r="B36" s="292"/>
      <c r="C36" s="295"/>
      <c r="D36" s="64"/>
      <c r="E36" s="284"/>
      <c r="F36" s="286"/>
      <c r="G36" s="286"/>
      <c r="H36" s="287"/>
    </row>
    <row r="37" spans="1:8" ht="20.25" customHeight="1">
      <c r="A37" s="289"/>
      <c r="B37" s="293"/>
      <c r="C37" s="20" t="s">
        <v>18</v>
      </c>
      <c r="D37" s="53"/>
      <c r="E37" s="61"/>
      <c r="F37" s="60"/>
      <c r="G37" s="60"/>
      <c r="H37" s="51"/>
    </row>
    <row r="38" spans="1:8" ht="48.75" customHeight="1">
      <c r="A38" s="290"/>
      <c r="B38" s="294"/>
      <c r="C38" s="20" t="s">
        <v>166</v>
      </c>
      <c r="D38" s="54">
        <f>E38+F38+G38</f>
        <v>10</v>
      </c>
      <c r="E38" s="187"/>
      <c r="F38" s="187"/>
      <c r="G38" s="187">
        <v>10</v>
      </c>
      <c r="H38" s="51"/>
    </row>
    <row r="39" spans="1:8">
      <c r="A39" s="288" t="s">
        <v>172</v>
      </c>
      <c r="B39" s="291" t="s">
        <v>76</v>
      </c>
      <c r="C39" s="295" t="s">
        <v>12</v>
      </c>
      <c r="D39" s="63">
        <f>D42</f>
        <v>478.7</v>
      </c>
      <c r="E39" s="285">
        <f t="shared" ref="E39:F39" si="2">E42</f>
        <v>215.91</v>
      </c>
      <c r="F39" s="285">
        <f t="shared" si="2"/>
        <v>35.15</v>
      </c>
      <c r="G39" s="285">
        <f>G42</f>
        <v>227.64</v>
      </c>
      <c r="H39" s="287"/>
    </row>
    <row r="40" spans="1:8" ht="9.75" customHeight="1">
      <c r="A40" s="289"/>
      <c r="B40" s="292"/>
      <c r="C40" s="295"/>
      <c r="D40" s="64"/>
      <c r="E40" s="286"/>
      <c r="F40" s="286"/>
      <c r="G40" s="286"/>
      <c r="H40" s="287"/>
    </row>
    <row r="41" spans="1:8" ht="21" customHeight="1">
      <c r="A41" s="289"/>
      <c r="B41" s="293"/>
      <c r="C41" s="20" t="s">
        <v>18</v>
      </c>
      <c r="D41" s="53"/>
      <c r="E41" s="61"/>
      <c r="F41" s="60"/>
      <c r="G41" s="60"/>
      <c r="H41" s="51"/>
    </row>
    <row r="42" spans="1:8" ht="48" customHeight="1">
      <c r="A42" s="290"/>
      <c r="B42" s="294"/>
      <c r="C42" s="20" t="s">
        <v>166</v>
      </c>
      <c r="D42" s="60">
        <f>E42+F42+G42</f>
        <v>478.7</v>
      </c>
      <c r="E42" s="60">
        <f>E46</f>
        <v>215.91</v>
      </c>
      <c r="F42" s="60">
        <f>F46</f>
        <v>35.15</v>
      </c>
      <c r="G42" s="60">
        <f>G45+G46</f>
        <v>227.64</v>
      </c>
      <c r="H42" s="51"/>
    </row>
    <row r="43" spans="1:8" ht="24.75" customHeight="1">
      <c r="A43" s="296" t="s">
        <v>357</v>
      </c>
      <c r="B43" s="288" t="s">
        <v>209</v>
      </c>
      <c r="C43" s="209" t="s">
        <v>12</v>
      </c>
      <c r="D43" s="223">
        <f>E43+F43+G43</f>
        <v>227</v>
      </c>
      <c r="E43" s="212">
        <f>E45</f>
        <v>0</v>
      </c>
      <c r="F43" s="211">
        <f>F45</f>
        <v>0</v>
      </c>
      <c r="G43" s="211">
        <f>G45</f>
        <v>227</v>
      </c>
      <c r="H43" s="210"/>
    </row>
    <row r="44" spans="1:8" ht="23.25" customHeight="1">
      <c r="A44" s="297"/>
      <c r="B44" s="299"/>
      <c r="C44" s="209" t="s">
        <v>18</v>
      </c>
      <c r="D44" s="223"/>
      <c r="E44" s="212"/>
      <c r="F44" s="211"/>
      <c r="G44" s="211"/>
      <c r="H44" s="210"/>
    </row>
    <row r="45" spans="1:8" ht="48" customHeight="1">
      <c r="A45" s="298"/>
      <c r="B45" s="300"/>
      <c r="C45" s="209" t="s">
        <v>166</v>
      </c>
      <c r="D45" s="223">
        <f>E45+F45+G45</f>
        <v>227</v>
      </c>
      <c r="E45" s="212">
        <v>0</v>
      </c>
      <c r="F45" s="211">
        <v>0</v>
      </c>
      <c r="G45" s="211">
        <v>227</v>
      </c>
      <c r="H45" s="210"/>
    </row>
    <row r="46" spans="1:8" ht="24" customHeight="1">
      <c r="A46" s="296" t="s">
        <v>358</v>
      </c>
      <c r="B46" s="288" t="s">
        <v>359</v>
      </c>
      <c r="C46" s="222" t="s">
        <v>12</v>
      </c>
      <c r="D46" s="223">
        <f>E46+F46+G46</f>
        <v>251.7</v>
      </c>
      <c r="E46" s="219">
        <f>E48</f>
        <v>215.91</v>
      </c>
      <c r="F46" s="220">
        <f>F48</f>
        <v>35.15</v>
      </c>
      <c r="G46" s="220">
        <f>G48</f>
        <v>0.64</v>
      </c>
      <c r="H46" s="221"/>
    </row>
    <row r="47" spans="1:8" ht="27" customHeight="1">
      <c r="A47" s="297"/>
      <c r="B47" s="299"/>
      <c r="C47" s="222" t="s">
        <v>18</v>
      </c>
      <c r="D47" s="223"/>
      <c r="E47" s="219"/>
      <c r="F47" s="220"/>
      <c r="G47" s="220"/>
      <c r="H47" s="221"/>
    </row>
    <row r="48" spans="1:8" ht="48" customHeight="1">
      <c r="A48" s="297"/>
      <c r="B48" s="300"/>
      <c r="C48" s="222" t="s">
        <v>166</v>
      </c>
      <c r="D48" s="223">
        <f>E48+F48+G48</f>
        <v>251.7</v>
      </c>
      <c r="E48" s="219">
        <v>215.91</v>
      </c>
      <c r="F48" s="220">
        <v>35.15</v>
      </c>
      <c r="G48" s="220">
        <v>0.64</v>
      </c>
      <c r="H48" s="221"/>
    </row>
    <row r="49" spans="1:8">
      <c r="A49" s="288" t="s">
        <v>173</v>
      </c>
      <c r="B49" s="291" t="s">
        <v>78</v>
      </c>
      <c r="C49" s="295" t="s">
        <v>12</v>
      </c>
      <c r="D49" s="63">
        <v>0</v>
      </c>
      <c r="E49" s="283"/>
      <c r="F49" s="285"/>
      <c r="G49" s="285">
        <v>0</v>
      </c>
      <c r="H49" s="287"/>
    </row>
    <row r="50" spans="1:8" ht="6" customHeight="1">
      <c r="A50" s="289"/>
      <c r="B50" s="292"/>
      <c r="C50" s="295"/>
      <c r="D50" s="64"/>
      <c r="E50" s="284"/>
      <c r="F50" s="286"/>
      <c r="G50" s="286"/>
      <c r="H50" s="287"/>
    </row>
    <row r="51" spans="1:8" ht="20.25" customHeight="1">
      <c r="A51" s="289"/>
      <c r="B51" s="293"/>
      <c r="C51" s="20" t="s">
        <v>18</v>
      </c>
      <c r="D51" s="53"/>
      <c r="E51" s="61"/>
      <c r="F51" s="60"/>
      <c r="G51" s="60"/>
      <c r="H51" s="51"/>
    </row>
    <row r="52" spans="1:8" ht="48.75" customHeight="1">
      <c r="A52" s="290"/>
      <c r="B52" s="294"/>
      <c r="C52" s="20" t="s">
        <v>166</v>
      </c>
      <c r="D52" s="60">
        <v>0</v>
      </c>
      <c r="E52" s="60"/>
      <c r="F52" s="60"/>
      <c r="G52" s="60">
        <v>0</v>
      </c>
      <c r="H52" s="51"/>
    </row>
    <row r="53" spans="1:8">
      <c r="A53" s="288" t="s">
        <v>174</v>
      </c>
      <c r="B53" s="291" t="s">
        <v>80</v>
      </c>
      <c r="C53" s="295" t="s">
        <v>12</v>
      </c>
      <c r="D53" s="63">
        <f>G53</f>
        <v>1872.6</v>
      </c>
      <c r="E53" s="283">
        <f>E56</f>
        <v>0</v>
      </c>
      <c r="F53" s="285">
        <f>F56</f>
        <v>0</v>
      </c>
      <c r="G53" s="285">
        <f>G56</f>
        <v>1872.6</v>
      </c>
      <c r="H53" s="287"/>
    </row>
    <row r="54" spans="1:8" ht="6.75" customHeight="1">
      <c r="A54" s="289"/>
      <c r="B54" s="292"/>
      <c r="C54" s="295"/>
      <c r="D54" s="64"/>
      <c r="E54" s="284"/>
      <c r="F54" s="286"/>
      <c r="G54" s="286"/>
      <c r="H54" s="287"/>
    </row>
    <row r="55" spans="1:8" ht="20.25" customHeight="1">
      <c r="A55" s="289"/>
      <c r="B55" s="293"/>
      <c r="C55" s="20" t="s">
        <v>18</v>
      </c>
      <c r="D55" s="53"/>
      <c r="E55" s="61"/>
      <c r="F55" s="60"/>
      <c r="G55" s="60"/>
      <c r="H55" s="51"/>
    </row>
    <row r="56" spans="1:8" ht="51" customHeight="1">
      <c r="A56" s="290"/>
      <c r="B56" s="294"/>
      <c r="C56" s="20" t="s">
        <v>166</v>
      </c>
      <c r="D56" s="53">
        <f>G56</f>
        <v>1872.6</v>
      </c>
      <c r="E56" s="60"/>
      <c r="F56" s="60"/>
      <c r="G56" s="53">
        <v>1872.6</v>
      </c>
      <c r="H56" s="51"/>
    </row>
    <row r="57" spans="1:8">
      <c r="A57" s="288" t="s">
        <v>175</v>
      </c>
      <c r="B57" s="291" t="s">
        <v>176</v>
      </c>
      <c r="C57" s="295" t="s">
        <v>12</v>
      </c>
      <c r="D57" s="63">
        <f>E57+F57+G57</f>
        <v>10</v>
      </c>
      <c r="E57" s="283">
        <f>E60</f>
        <v>0</v>
      </c>
      <c r="F57" s="285">
        <f>F60</f>
        <v>0</v>
      </c>
      <c r="G57" s="285">
        <f>G60</f>
        <v>10</v>
      </c>
      <c r="H57" s="287"/>
    </row>
    <row r="58" spans="1:8" ht="7.5" customHeight="1">
      <c r="A58" s="289"/>
      <c r="B58" s="292"/>
      <c r="C58" s="295"/>
      <c r="D58" s="64"/>
      <c r="E58" s="284"/>
      <c r="F58" s="286"/>
      <c r="G58" s="286"/>
      <c r="H58" s="287"/>
    </row>
    <row r="59" spans="1:8" ht="20.25" customHeight="1">
      <c r="A59" s="289"/>
      <c r="B59" s="293"/>
      <c r="C59" s="20" t="s">
        <v>18</v>
      </c>
      <c r="D59" s="53"/>
      <c r="E59" s="61"/>
      <c r="F59" s="60"/>
      <c r="G59" s="60"/>
      <c r="H59" s="51"/>
    </row>
    <row r="60" spans="1:8" ht="51" customHeight="1">
      <c r="A60" s="290"/>
      <c r="B60" s="294"/>
      <c r="C60" s="20" t="s">
        <v>166</v>
      </c>
      <c r="D60" s="53">
        <f>E60+F60+G60</f>
        <v>10</v>
      </c>
      <c r="E60" s="60"/>
      <c r="F60" s="60"/>
      <c r="G60" s="53">
        <v>10</v>
      </c>
      <c r="H60" s="51"/>
    </row>
    <row r="61" spans="1:8">
      <c r="A61" s="295" t="s">
        <v>83</v>
      </c>
      <c r="B61" s="295" t="s">
        <v>177</v>
      </c>
      <c r="C61" s="20" t="s">
        <v>12</v>
      </c>
      <c r="D61" s="54">
        <f>E61+F61+G61</f>
        <v>112499.63</v>
      </c>
      <c r="E61" s="60">
        <f>E63</f>
        <v>6069.94</v>
      </c>
      <c r="F61" s="60">
        <f>F63</f>
        <v>39287.339999999997</v>
      </c>
      <c r="G61" s="65">
        <f>G63</f>
        <v>67142.350000000006</v>
      </c>
      <c r="H61" s="57"/>
    </row>
    <row r="62" spans="1:8" ht="18.75" customHeight="1">
      <c r="A62" s="295"/>
      <c r="B62" s="295"/>
      <c r="C62" s="20" t="s">
        <v>18</v>
      </c>
      <c r="D62" s="66"/>
      <c r="E62" s="60"/>
      <c r="F62" s="60"/>
      <c r="G62" s="66"/>
      <c r="H62" s="57"/>
    </row>
    <row r="63" spans="1:8" ht="48.75" customHeight="1">
      <c r="A63" s="295"/>
      <c r="B63" s="295"/>
      <c r="C63" s="20" t="s">
        <v>166</v>
      </c>
      <c r="D63" s="55">
        <f>D67+D71+D75+D79+D83+D87+D91+D95</f>
        <v>112499.63</v>
      </c>
      <c r="E63" s="60">
        <f>E67+E71+E75+E79+E83+E87+E91+E95</f>
        <v>6069.94</v>
      </c>
      <c r="F63" s="60">
        <f>F83+$F71+F64</f>
        <v>39287.339999999997</v>
      </c>
      <c r="G63" s="55">
        <f>G67+G71+G75+G79+G83+G87+G91+G95</f>
        <v>67142.350000000006</v>
      </c>
      <c r="H63" s="57"/>
    </row>
    <row r="64" spans="1:8">
      <c r="A64" s="288" t="s">
        <v>178</v>
      </c>
      <c r="B64" s="291" t="s">
        <v>353</v>
      </c>
      <c r="C64" s="295" t="s">
        <v>12</v>
      </c>
      <c r="D64" s="58">
        <f>D67</f>
        <v>57410.11</v>
      </c>
      <c r="E64" s="283"/>
      <c r="F64" s="285">
        <f>F67</f>
        <v>0</v>
      </c>
      <c r="G64" s="285">
        <f>D64</f>
        <v>57410.11</v>
      </c>
      <c r="H64" s="287"/>
    </row>
    <row r="65" spans="1:8" ht="6" hidden="1" customHeight="1">
      <c r="A65" s="289"/>
      <c r="B65" s="292"/>
      <c r="C65" s="295"/>
      <c r="D65" s="59"/>
      <c r="E65" s="284"/>
      <c r="F65" s="286"/>
      <c r="G65" s="286"/>
      <c r="H65" s="287"/>
    </row>
    <row r="66" spans="1:8" ht="20.25" customHeight="1">
      <c r="A66" s="289"/>
      <c r="B66" s="293"/>
      <c r="C66" s="20" t="s">
        <v>18</v>
      </c>
      <c r="D66" s="53"/>
      <c r="E66" s="61"/>
      <c r="F66" s="60"/>
      <c r="G66" s="60"/>
      <c r="H66" s="51"/>
    </row>
    <row r="67" spans="1:8" ht="48" customHeight="1">
      <c r="A67" s="290"/>
      <c r="B67" s="294"/>
      <c r="C67" s="20" t="s">
        <v>166</v>
      </c>
      <c r="D67" s="55">
        <f>G67</f>
        <v>57410.11</v>
      </c>
      <c r="E67" s="60"/>
      <c r="F67" s="60"/>
      <c r="G67" s="55">
        <v>57410.11</v>
      </c>
      <c r="H67" s="51"/>
    </row>
    <row r="68" spans="1:8">
      <c r="A68" s="288" t="s">
        <v>179</v>
      </c>
      <c r="B68" s="291" t="s">
        <v>87</v>
      </c>
      <c r="C68" s="295" t="s">
        <v>12</v>
      </c>
      <c r="D68" s="58">
        <f>E68+F68+G68</f>
        <v>1296.76</v>
      </c>
      <c r="E68" s="283">
        <f>E71</f>
        <v>50.04</v>
      </c>
      <c r="F68" s="285">
        <f>F71</f>
        <v>1.02</v>
      </c>
      <c r="G68" s="285">
        <f>G71</f>
        <v>1245.7</v>
      </c>
      <c r="H68" s="287"/>
    </row>
    <row r="69" spans="1:8" ht="6.75" customHeight="1">
      <c r="A69" s="289"/>
      <c r="B69" s="292"/>
      <c r="C69" s="295"/>
      <c r="D69" s="59"/>
      <c r="E69" s="284"/>
      <c r="F69" s="286"/>
      <c r="G69" s="286"/>
      <c r="H69" s="287"/>
    </row>
    <row r="70" spans="1:8" ht="21" customHeight="1">
      <c r="A70" s="289"/>
      <c r="B70" s="293"/>
      <c r="C70" s="20" t="s">
        <v>18</v>
      </c>
      <c r="D70" s="53"/>
      <c r="E70" s="61"/>
      <c r="F70" s="60"/>
      <c r="G70" s="60"/>
      <c r="H70" s="51"/>
    </row>
    <row r="71" spans="1:8" ht="47.25" customHeight="1">
      <c r="A71" s="290"/>
      <c r="B71" s="294"/>
      <c r="C71" s="20" t="s">
        <v>166</v>
      </c>
      <c r="D71" s="55">
        <f>E71+F71+G71</f>
        <v>1296.76</v>
      </c>
      <c r="E71" s="60">
        <v>50.04</v>
      </c>
      <c r="F71" s="60">
        <v>1.02</v>
      </c>
      <c r="G71" s="55">
        <v>1245.7</v>
      </c>
      <c r="H71" s="51"/>
    </row>
    <row r="72" spans="1:8">
      <c r="A72" s="288" t="s">
        <v>180</v>
      </c>
      <c r="B72" s="291" t="s">
        <v>181</v>
      </c>
      <c r="C72" s="295" t="s">
        <v>12</v>
      </c>
      <c r="D72" s="58">
        <v>0</v>
      </c>
      <c r="E72" s="283"/>
      <c r="F72" s="285"/>
      <c r="G72" s="285">
        <v>0</v>
      </c>
      <c r="H72" s="287"/>
    </row>
    <row r="73" spans="1:8" ht="6" customHeight="1">
      <c r="A73" s="289"/>
      <c r="B73" s="292"/>
      <c r="C73" s="295"/>
      <c r="D73" s="59"/>
      <c r="E73" s="284"/>
      <c r="F73" s="286"/>
      <c r="G73" s="286"/>
      <c r="H73" s="287"/>
    </row>
    <row r="74" spans="1:8" ht="20.25" customHeight="1">
      <c r="A74" s="289"/>
      <c r="B74" s="293"/>
      <c r="C74" s="20" t="s">
        <v>18</v>
      </c>
      <c r="D74" s="53"/>
      <c r="E74" s="61"/>
      <c r="F74" s="60"/>
      <c r="G74" s="60"/>
      <c r="H74" s="51"/>
    </row>
    <row r="75" spans="1:8" ht="48" customHeight="1">
      <c r="A75" s="290"/>
      <c r="B75" s="294"/>
      <c r="C75" s="20" t="s">
        <v>166</v>
      </c>
      <c r="D75" s="55">
        <v>0</v>
      </c>
      <c r="E75" s="60"/>
      <c r="F75" s="60"/>
      <c r="G75" s="55">
        <v>0</v>
      </c>
      <c r="H75" s="51"/>
    </row>
    <row r="76" spans="1:8">
      <c r="A76" s="288" t="s">
        <v>182</v>
      </c>
      <c r="B76" s="291" t="s">
        <v>91</v>
      </c>
      <c r="C76" s="295" t="s">
        <v>12</v>
      </c>
      <c r="D76" s="58">
        <v>0</v>
      </c>
      <c r="E76" s="283"/>
      <c r="F76" s="285"/>
      <c r="G76" s="285">
        <v>0</v>
      </c>
      <c r="H76" s="287"/>
    </row>
    <row r="77" spans="1:8" ht="6.75" customHeight="1">
      <c r="A77" s="289"/>
      <c r="B77" s="292"/>
      <c r="C77" s="295"/>
      <c r="D77" s="59"/>
      <c r="E77" s="284"/>
      <c r="F77" s="286"/>
      <c r="G77" s="286"/>
      <c r="H77" s="287"/>
    </row>
    <row r="78" spans="1:8" ht="23.25" customHeight="1">
      <c r="A78" s="289"/>
      <c r="B78" s="293"/>
      <c r="C78" s="20" t="s">
        <v>18</v>
      </c>
      <c r="D78" s="53"/>
      <c r="E78" s="61"/>
      <c r="F78" s="60"/>
      <c r="G78" s="60"/>
      <c r="H78" s="51"/>
    </row>
    <row r="79" spans="1:8" ht="47.25" customHeight="1">
      <c r="A79" s="290"/>
      <c r="B79" s="294"/>
      <c r="C79" s="20" t="s">
        <v>166</v>
      </c>
      <c r="D79" s="55">
        <v>0</v>
      </c>
      <c r="E79" s="60"/>
      <c r="F79" s="60"/>
      <c r="G79" s="55">
        <v>0</v>
      </c>
      <c r="H79" s="51"/>
    </row>
    <row r="80" spans="1:8">
      <c r="A80" s="288" t="s">
        <v>183</v>
      </c>
      <c r="B80" s="291" t="s">
        <v>93</v>
      </c>
      <c r="C80" s="295" t="s">
        <v>12</v>
      </c>
      <c r="D80" s="58">
        <f>E80+F80+G80</f>
        <v>46474.26</v>
      </c>
      <c r="E80" s="283">
        <f>E83</f>
        <v>6019.9</v>
      </c>
      <c r="F80" s="285">
        <f>F83</f>
        <v>39286.32</v>
      </c>
      <c r="G80" s="285">
        <f>G83</f>
        <v>1168.04</v>
      </c>
      <c r="H80" s="287"/>
    </row>
    <row r="81" spans="1:8" ht="6" customHeight="1">
      <c r="A81" s="289"/>
      <c r="B81" s="292"/>
      <c r="C81" s="295"/>
      <c r="D81" s="59"/>
      <c r="E81" s="284"/>
      <c r="F81" s="286"/>
      <c r="G81" s="286"/>
      <c r="H81" s="287"/>
    </row>
    <row r="82" spans="1:8" ht="21" customHeight="1">
      <c r="A82" s="289"/>
      <c r="B82" s="293"/>
      <c r="C82" s="20" t="s">
        <v>18</v>
      </c>
      <c r="D82" s="54"/>
      <c r="E82" s="61"/>
      <c r="F82" s="60"/>
      <c r="G82" s="60"/>
      <c r="H82" s="51"/>
    </row>
    <row r="83" spans="1:8" ht="48" customHeight="1">
      <c r="A83" s="290"/>
      <c r="B83" s="294"/>
      <c r="C83" s="20" t="s">
        <v>166</v>
      </c>
      <c r="D83" s="55">
        <f>E83+F83+G83</f>
        <v>46474.26</v>
      </c>
      <c r="E83" s="60">
        <v>6019.9</v>
      </c>
      <c r="F83" s="60">
        <v>39286.32</v>
      </c>
      <c r="G83" s="55">
        <v>1168.04</v>
      </c>
      <c r="H83" s="51"/>
    </row>
    <row r="84" spans="1:8">
      <c r="A84" s="288" t="s">
        <v>184</v>
      </c>
      <c r="B84" s="291" t="s">
        <v>95</v>
      </c>
      <c r="C84" s="295" t="s">
        <v>12</v>
      </c>
      <c r="D84" s="58">
        <f>D87</f>
        <v>7318.5</v>
      </c>
      <c r="E84" s="283"/>
      <c r="F84" s="285"/>
      <c r="G84" s="285">
        <f>D84</f>
        <v>7318.5</v>
      </c>
      <c r="H84" s="287"/>
    </row>
    <row r="85" spans="1:8" ht="3.75" customHeight="1">
      <c r="A85" s="289"/>
      <c r="B85" s="292"/>
      <c r="C85" s="295"/>
      <c r="D85" s="59"/>
      <c r="E85" s="284"/>
      <c r="F85" s="286"/>
      <c r="G85" s="286"/>
      <c r="H85" s="287"/>
    </row>
    <row r="86" spans="1:8" ht="18" customHeight="1">
      <c r="A86" s="289"/>
      <c r="B86" s="293"/>
      <c r="C86" s="20" t="s">
        <v>18</v>
      </c>
      <c r="D86" s="54"/>
      <c r="E86" s="61"/>
      <c r="F86" s="60"/>
      <c r="G86" s="60"/>
      <c r="H86" s="51"/>
    </row>
    <row r="87" spans="1:8" ht="48.75" customHeight="1">
      <c r="A87" s="290"/>
      <c r="B87" s="294"/>
      <c r="C87" s="20" t="s">
        <v>166</v>
      </c>
      <c r="D87" s="55">
        <f>G87</f>
        <v>7318.5</v>
      </c>
      <c r="E87" s="60"/>
      <c r="F87" s="60"/>
      <c r="G87" s="55">
        <v>7318.5</v>
      </c>
      <c r="H87" s="51"/>
    </row>
    <row r="88" spans="1:8">
      <c r="A88" s="288" t="s">
        <v>185</v>
      </c>
      <c r="B88" s="291" t="s">
        <v>97</v>
      </c>
      <c r="C88" s="295" t="s">
        <v>12</v>
      </c>
      <c r="D88" s="58">
        <f>D91</f>
        <v>0</v>
      </c>
      <c r="E88" s="283"/>
      <c r="F88" s="285"/>
      <c r="G88" s="285">
        <f>D88</f>
        <v>0</v>
      </c>
      <c r="H88" s="287"/>
    </row>
    <row r="89" spans="1:8" ht="6.75" customHeight="1">
      <c r="A89" s="289"/>
      <c r="B89" s="292"/>
      <c r="C89" s="295"/>
      <c r="D89" s="59"/>
      <c r="E89" s="284"/>
      <c r="F89" s="286"/>
      <c r="G89" s="286"/>
      <c r="H89" s="287"/>
    </row>
    <row r="90" spans="1:8" ht="21" customHeight="1">
      <c r="A90" s="289"/>
      <c r="B90" s="293"/>
      <c r="C90" s="20" t="s">
        <v>18</v>
      </c>
      <c r="D90" s="53"/>
      <c r="E90" s="61"/>
      <c r="F90" s="60"/>
      <c r="G90" s="60"/>
      <c r="H90" s="51"/>
    </row>
    <row r="91" spans="1:8" ht="48" customHeight="1">
      <c r="A91" s="290"/>
      <c r="B91" s="294"/>
      <c r="C91" s="20" t="s">
        <v>166</v>
      </c>
      <c r="D91" s="55">
        <v>0</v>
      </c>
      <c r="E91" s="60"/>
      <c r="F91" s="60"/>
      <c r="G91" s="55">
        <f>D91</f>
        <v>0</v>
      </c>
      <c r="H91" s="51"/>
    </row>
    <row r="92" spans="1:8">
      <c r="A92" s="288" t="s">
        <v>186</v>
      </c>
      <c r="B92" s="291" t="s">
        <v>99</v>
      </c>
      <c r="C92" s="295" t="s">
        <v>12</v>
      </c>
      <c r="D92" s="58">
        <v>0</v>
      </c>
      <c r="E92" s="283"/>
      <c r="F92" s="285"/>
      <c r="G92" s="285">
        <v>0</v>
      </c>
      <c r="H92" s="287"/>
    </row>
    <row r="93" spans="1:8" ht="4.5" customHeight="1">
      <c r="A93" s="289"/>
      <c r="B93" s="292"/>
      <c r="C93" s="295"/>
      <c r="D93" s="59"/>
      <c r="E93" s="284"/>
      <c r="F93" s="286"/>
      <c r="G93" s="286"/>
      <c r="H93" s="287"/>
    </row>
    <row r="94" spans="1:8" ht="21.75" customHeight="1">
      <c r="A94" s="289"/>
      <c r="B94" s="293"/>
      <c r="C94" s="20" t="s">
        <v>18</v>
      </c>
      <c r="D94" s="53"/>
      <c r="E94" s="61"/>
      <c r="F94" s="60"/>
      <c r="G94" s="60"/>
      <c r="H94" s="51"/>
    </row>
    <row r="95" spans="1:8" ht="48" customHeight="1">
      <c r="A95" s="290"/>
      <c r="B95" s="294"/>
      <c r="C95" s="20" t="s">
        <v>166</v>
      </c>
      <c r="D95" s="55">
        <v>0</v>
      </c>
      <c r="E95" s="60"/>
      <c r="F95" s="60"/>
      <c r="G95" s="55">
        <v>0</v>
      </c>
      <c r="H95" s="51"/>
    </row>
    <row r="96" spans="1:8">
      <c r="A96" s="295" t="s">
        <v>100</v>
      </c>
      <c r="B96" s="295" t="s">
        <v>187</v>
      </c>
      <c r="C96" s="20" t="s">
        <v>12</v>
      </c>
      <c r="D96" s="54">
        <f>G96</f>
        <v>30887.600000000002</v>
      </c>
      <c r="E96" s="60"/>
      <c r="F96" s="60"/>
      <c r="G96" s="65">
        <f>G98</f>
        <v>30887.600000000002</v>
      </c>
      <c r="H96" s="57"/>
    </row>
    <row r="97" spans="1:8" ht="20.25" customHeight="1">
      <c r="A97" s="295"/>
      <c r="B97" s="295"/>
      <c r="C97" s="20" t="s">
        <v>18</v>
      </c>
      <c r="D97" s="66"/>
      <c r="E97" s="60"/>
      <c r="F97" s="60"/>
      <c r="G97" s="66"/>
      <c r="H97" s="57"/>
    </row>
    <row r="98" spans="1:8" ht="51.75" customHeight="1">
      <c r="A98" s="295"/>
      <c r="B98" s="295"/>
      <c r="C98" s="20" t="s">
        <v>166</v>
      </c>
      <c r="D98" s="55">
        <f>D99+D103</f>
        <v>30887.600000000002</v>
      </c>
      <c r="E98" s="60"/>
      <c r="F98" s="60"/>
      <c r="G98" s="55">
        <f>D98</f>
        <v>30887.600000000002</v>
      </c>
      <c r="H98" s="57"/>
    </row>
    <row r="99" spans="1:8" ht="15" customHeight="1">
      <c r="A99" s="288" t="s">
        <v>188</v>
      </c>
      <c r="B99" s="291" t="s">
        <v>189</v>
      </c>
      <c r="C99" s="295" t="s">
        <v>12</v>
      </c>
      <c r="D99" s="58">
        <f>G99</f>
        <v>1783.9</v>
      </c>
      <c r="E99" s="283"/>
      <c r="F99" s="285"/>
      <c r="G99" s="285">
        <f>G102</f>
        <v>1783.9</v>
      </c>
      <c r="H99" s="287"/>
    </row>
    <row r="100" spans="1:8" ht="7.5" hidden="1" customHeight="1">
      <c r="A100" s="289"/>
      <c r="B100" s="292"/>
      <c r="C100" s="295"/>
      <c r="D100" s="59"/>
      <c r="E100" s="284"/>
      <c r="F100" s="286"/>
      <c r="G100" s="286"/>
      <c r="H100" s="287"/>
    </row>
    <row r="101" spans="1:8" ht="17.25" customHeight="1">
      <c r="A101" s="289"/>
      <c r="B101" s="293"/>
      <c r="C101" s="20" t="s">
        <v>18</v>
      </c>
      <c r="D101" s="53"/>
      <c r="E101" s="61"/>
      <c r="F101" s="60"/>
      <c r="G101" s="60"/>
      <c r="H101" s="51"/>
    </row>
    <row r="102" spans="1:8" ht="48.75" customHeight="1">
      <c r="A102" s="290"/>
      <c r="B102" s="294"/>
      <c r="C102" s="20" t="s">
        <v>166</v>
      </c>
      <c r="D102" s="55">
        <v>1687.7</v>
      </c>
      <c r="E102" s="60"/>
      <c r="F102" s="60"/>
      <c r="G102" s="55">
        <v>1783.9</v>
      </c>
      <c r="H102" s="51"/>
    </row>
    <row r="103" spans="1:8">
      <c r="A103" s="288" t="s">
        <v>190</v>
      </c>
      <c r="B103" s="291" t="s">
        <v>105</v>
      </c>
      <c r="C103" s="295" t="s">
        <v>12</v>
      </c>
      <c r="D103" s="58">
        <f>G103</f>
        <v>29103.7</v>
      </c>
      <c r="E103" s="283"/>
      <c r="F103" s="285"/>
      <c r="G103" s="285">
        <f>G106</f>
        <v>29103.7</v>
      </c>
      <c r="H103" s="287"/>
    </row>
    <row r="104" spans="1:8" ht="3.75" customHeight="1">
      <c r="A104" s="289"/>
      <c r="B104" s="292"/>
      <c r="C104" s="295"/>
      <c r="D104" s="59"/>
      <c r="E104" s="284"/>
      <c r="F104" s="286"/>
      <c r="G104" s="286"/>
      <c r="H104" s="287"/>
    </row>
    <row r="105" spans="1:8" ht="21" customHeight="1">
      <c r="A105" s="289"/>
      <c r="B105" s="293"/>
      <c r="C105" s="20" t="s">
        <v>18</v>
      </c>
      <c r="D105" s="53"/>
      <c r="E105" s="61"/>
      <c r="F105" s="60"/>
      <c r="G105" s="60"/>
      <c r="H105" s="51"/>
    </row>
    <row r="106" spans="1:8" ht="51.75" customHeight="1">
      <c r="A106" s="290"/>
      <c r="B106" s="294"/>
      <c r="C106" s="20" t="s">
        <v>166</v>
      </c>
      <c r="D106" s="55">
        <f>G106</f>
        <v>29103.7</v>
      </c>
      <c r="E106" s="60"/>
      <c r="F106" s="60"/>
      <c r="G106" s="55">
        <v>29103.7</v>
      </c>
      <c r="H106" s="51"/>
    </row>
    <row r="109" spans="1:8" ht="38.450000000000003" customHeight="1">
      <c r="A109" s="281" t="s">
        <v>191</v>
      </c>
      <c r="B109" s="282"/>
      <c r="G109" s="18" t="s">
        <v>106</v>
      </c>
    </row>
  </sheetData>
  <mergeCells count="145">
    <mergeCell ref="E1:H1"/>
    <mergeCell ref="E7:H7"/>
    <mergeCell ref="C7:C8"/>
    <mergeCell ref="A3:H3"/>
    <mergeCell ref="A4:H4"/>
    <mergeCell ref="A5:H5"/>
    <mergeCell ref="A6:H6"/>
    <mergeCell ref="A7:A8"/>
    <mergeCell ref="B7:B8"/>
    <mergeCell ref="D7:D8"/>
    <mergeCell ref="A10:A12"/>
    <mergeCell ref="B10:B12"/>
    <mergeCell ref="A16:A18"/>
    <mergeCell ref="A19:A21"/>
    <mergeCell ref="H31:H32"/>
    <mergeCell ref="A31:A34"/>
    <mergeCell ref="B31:B34"/>
    <mergeCell ref="A35:A38"/>
    <mergeCell ref="B35:B38"/>
    <mergeCell ref="G35:G36"/>
    <mergeCell ref="H35:H36"/>
    <mergeCell ref="C31:C32"/>
    <mergeCell ref="E31:E32"/>
    <mergeCell ref="F31:F32"/>
    <mergeCell ref="C35:C36"/>
    <mergeCell ref="E35:E36"/>
    <mergeCell ref="F35:F36"/>
    <mergeCell ref="G31:G32"/>
    <mergeCell ref="A25:A27"/>
    <mergeCell ref="B25:B27"/>
    <mergeCell ref="A13:A15"/>
    <mergeCell ref="B13:B15"/>
    <mergeCell ref="B16:B18"/>
    <mergeCell ref="B19:B21"/>
    <mergeCell ref="A28:A30"/>
    <mergeCell ref="B28:B30"/>
    <mergeCell ref="A22:A24"/>
    <mergeCell ref="B22:B24"/>
    <mergeCell ref="E39:E40"/>
    <mergeCell ref="F39:F40"/>
    <mergeCell ref="G39:G40"/>
    <mergeCell ref="H39:H40"/>
    <mergeCell ref="A49:A52"/>
    <mergeCell ref="B49:B52"/>
    <mergeCell ref="C49:C50"/>
    <mergeCell ref="E49:E50"/>
    <mergeCell ref="F49:F50"/>
    <mergeCell ref="G49:G50"/>
    <mergeCell ref="H49:H50"/>
    <mergeCell ref="A39:A42"/>
    <mergeCell ref="B39:B42"/>
    <mergeCell ref="C39:C40"/>
    <mergeCell ref="A43:A45"/>
    <mergeCell ref="B43:B45"/>
    <mergeCell ref="A46:A48"/>
    <mergeCell ref="B46:B48"/>
    <mergeCell ref="A61:A63"/>
    <mergeCell ref="B61:B63"/>
    <mergeCell ref="A64:A67"/>
    <mergeCell ref="B64:B67"/>
    <mergeCell ref="C64:C65"/>
    <mergeCell ref="G53:G54"/>
    <mergeCell ref="H53:H54"/>
    <mergeCell ref="A57:A60"/>
    <mergeCell ref="B57:B60"/>
    <mergeCell ref="C57:C58"/>
    <mergeCell ref="E57:E58"/>
    <mergeCell ref="F57:F58"/>
    <mergeCell ref="G57:G58"/>
    <mergeCell ref="H57:H58"/>
    <mergeCell ref="A53:A56"/>
    <mergeCell ref="B53:B56"/>
    <mergeCell ref="C53:C54"/>
    <mergeCell ref="E53:E54"/>
    <mergeCell ref="F53:F54"/>
    <mergeCell ref="E64:E65"/>
    <mergeCell ref="F64:F65"/>
    <mergeCell ref="G64:G65"/>
    <mergeCell ref="H64:H65"/>
    <mergeCell ref="A68:A71"/>
    <mergeCell ref="B68:B71"/>
    <mergeCell ref="C68:C69"/>
    <mergeCell ref="E68:E69"/>
    <mergeCell ref="F68:F69"/>
    <mergeCell ref="G68:G69"/>
    <mergeCell ref="H68:H69"/>
    <mergeCell ref="G72:G73"/>
    <mergeCell ref="H72:H73"/>
    <mergeCell ref="A76:A79"/>
    <mergeCell ref="B76:B79"/>
    <mergeCell ref="C76:C77"/>
    <mergeCell ref="E76:E77"/>
    <mergeCell ref="F76:F77"/>
    <mergeCell ref="G76:G77"/>
    <mergeCell ref="H76:H77"/>
    <mergeCell ref="A72:A75"/>
    <mergeCell ref="B72:B75"/>
    <mergeCell ref="C72:C73"/>
    <mergeCell ref="E72:E73"/>
    <mergeCell ref="F72:F73"/>
    <mergeCell ref="G80:G81"/>
    <mergeCell ref="H80:H81"/>
    <mergeCell ref="A84:A87"/>
    <mergeCell ref="B84:B87"/>
    <mergeCell ref="C84:C85"/>
    <mergeCell ref="E84:E85"/>
    <mergeCell ref="F84:F85"/>
    <mergeCell ref="G84:G85"/>
    <mergeCell ref="H84:H85"/>
    <mergeCell ref="A80:A83"/>
    <mergeCell ref="B80:B83"/>
    <mergeCell ref="C80:C81"/>
    <mergeCell ref="E80:E81"/>
    <mergeCell ref="F80:F81"/>
    <mergeCell ref="A96:A98"/>
    <mergeCell ref="B96:B98"/>
    <mergeCell ref="A99:A102"/>
    <mergeCell ref="B99:B102"/>
    <mergeCell ref="C99:C100"/>
    <mergeCell ref="G88:G89"/>
    <mergeCell ref="H88:H89"/>
    <mergeCell ref="A92:A95"/>
    <mergeCell ref="B92:B95"/>
    <mergeCell ref="C92:C93"/>
    <mergeCell ref="E92:E93"/>
    <mergeCell ref="F92:F93"/>
    <mergeCell ref="G92:G93"/>
    <mergeCell ref="H92:H93"/>
    <mergeCell ref="A88:A91"/>
    <mergeCell ref="B88:B91"/>
    <mergeCell ref="C88:C89"/>
    <mergeCell ref="E88:E89"/>
    <mergeCell ref="F88:F89"/>
    <mergeCell ref="A109:B109"/>
    <mergeCell ref="E99:E100"/>
    <mergeCell ref="F99:F100"/>
    <mergeCell ref="G99:G100"/>
    <mergeCell ref="H99:H100"/>
    <mergeCell ref="A103:A106"/>
    <mergeCell ref="B103:B106"/>
    <mergeCell ref="C103:C104"/>
    <mergeCell ref="E103:E104"/>
    <mergeCell ref="F103:F104"/>
    <mergeCell ref="G103:G104"/>
    <mergeCell ref="H103:H104"/>
  </mergeCells>
  <pageMargins left="0.70866141732283472" right="0.27559055118110237" top="0.39370078740157483" bottom="0.27559055118110237" header="0.31496062992125984" footer="0.19685039370078741"/>
  <pageSetup paperSize="9" scale="70" orientation="landscape" horizontalDpi="180" verticalDpi="180" r:id="rId1"/>
  <rowBreaks count="1" manualBreakCount="1">
    <brk id="4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152"/>
  <sheetViews>
    <sheetView view="pageBreakPreview" topLeftCell="A46" zoomScale="75" zoomScaleSheetLayoutView="75" workbookViewId="0">
      <selection activeCell="E1" sqref="E1:E1048576"/>
    </sheetView>
  </sheetViews>
  <sheetFormatPr defaultColWidth="11.5703125" defaultRowHeight="15.75"/>
  <cols>
    <col min="1" max="1" width="22.140625" style="5" customWidth="1"/>
    <col min="2" max="2" width="18.7109375" style="5" customWidth="1"/>
    <col min="3" max="3" width="17" style="5" customWidth="1"/>
    <col min="4" max="4" width="11.42578125" style="5" customWidth="1"/>
    <col min="5" max="5" width="11" style="121" customWidth="1"/>
    <col min="6" max="7" width="11" style="5" customWidth="1"/>
    <col min="8" max="8" width="10.85546875" style="5" customWidth="1"/>
    <col min="9" max="9" width="11.140625" style="5" customWidth="1"/>
    <col min="10" max="10" width="11.5703125" style="5"/>
    <col min="11" max="11" width="10.28515625" style="5" customWidth="1"/>
    <col min="12" max="16384" width="11.5703125" style="5"/>
  </cols>
  <sheetData>
    <row r="1" spans="1:13" ht="48.75" customHeight="1">
      <c r="A1" s="35"/>
      <c r="B1" s="35"/>
      <c r="C1" s="35"/>
      <c r="D1" s="35"/>
      <c r="E1" s="119"/>
      <c r="F1" s="35"/>
      <c r="G1" s="35"/>
      <c r="H1" s="315" t="s">
        <v>342</v>
      </c>
      <c r="I1" s="315"/>
      <c r="J1" s="315"/>
      <c r="K1" s="315"/>
      <c r="L1" s="315"/>
      <c r="M1" s="315"/>
    </row>
    <row r="2" spans="1:13" ht="15.75" customHeight="1">
      <c r="A2" s="35"/>
      <c r="B2" s="35"/>
      <c r="C2" s="35"/>
      <c r="D2" s="35"/>
      <c r="E2" s="119"/>
      <c r="F2" s="35"/>
      <c r="G2" s="35"/>
      <c r="H2" s="35"/>
      <c r="I2" s="116"/>
      <c r="J2" s="116"/>
      <c r="K2" s="116"/>
      <c r="L2" s="116"/>
      <c r="M2" s="116"/>
    </row>
    <row r="3" spans="1:13" ht="15.75" customHeight="1">
      <c r="A3" s="304" t="s">
        <v>19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</row>
    <row r="4" spans="1:13" ht="15.75" customHeight="1">
      <c r="A4" s="304" t="s">
        <v>46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</row>
    <row r="5" spans="1:13" ht="15.75" customHeight="1">
      <c r="A5" s="304" t="s">
        <v>10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</row>
    <row r="6" spans="1:13" ht="18" customHeight="1">
      <c r="A6" s="304" t="s">
        <v>55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</row>
    <row r="7" spans="1:13" s="3" customFormat="1" ht="28.5" customHeight="1">
      <c r="A7" s="311" t="s">
        <v>11</v>
      </c>
      <c r="B7" s="311" t="s">
        <v>20</v>
      </c>
      <c r="C7" s="311" t="s">
        <v>21</v>
      </c>
      <c r="D7" s="312" t="s">
        <v>22</v>
      </c>
      <c r="E7" s="312"/>
      <c r="F7" s="312"/>
      <c r="G7" s="312"/>
      <c r="H7" s="312"/>
      <c r="I7" s="312"/>
      <c r="J7" s="312"/>
      <c r="K7" s="312"/>
      <c r="L7" s="313"/>
      <c r="M7" s="313"/>
    </row>
    <row r="8" spans="1:13" s="3" customFormat="1" ht="81" customHeight="1">
      <c r="A8" s="311"/>
      <c r="B8" s="311"/>
      <c r="C8" s="311"/>
      <c r="D8" s="21" t="s">
        <v>57</v>
      </c>
      <c r="E8" s="224" t="s">
        <v>58</v>
      </c>
      <c r="F8" s="21" t="s">
        <v>59</v>
      </c>
      <c r="G8" s="21" t="s">
        <v>60</v>
      </c>
      <c r="H8" s="21" t="s">
        <v>61</v>
      </c>
      <c r="I8" s="21" t="s">
        <v>62</v>
      </c>
      <c r="J8" s="21" t="s">
        <v>63</v>
      </c>
      <c r="K8" s="50" t="s">
        <v>64</v>
      </c>
      <c r="L8" s="50" t="s">
        <v>270</v>
      </c>
      <c r="M8" s="50" t="s">
        <v>271</v>
      </c>
    </row>
    <row r="9" spans="1:13">
      <c r="A9" s="10">
        <v>1</v>
      </c>
      <c r="B9" s="10">
        <v>2</v>
      </c>
      <c r="C9" s="10">
        <v>3</v>
      </c>
      <c r="D9" s="10">
        <v>4</v>
      </c>
      <c r="E9" s="228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/>
      <c r="L9" s="16"/>
      <c r="M9" s="16"/>
    </row>
    <row r="10" spans="1:13" ht="37.5" customHeight="1">
      <c r="A10" s="314" t="s">
        <v>6</v>
      </c>
      <c r="B10" s="296" t="s">
        <v>56</v>
      </c>
      <c r="C10" s="11" t="s">
        <v>23</v>
      </c>
      <c r="D10" s="189">
        <f>SUM(D11:D14)</f>
        <v>164635.06</v>
      </c>
      <c r="E10" s="229">
        <f>SUM(E11:E14)</f>
        <v>204153.34</v>
      </c>
      <c r="F10" s="73">
        <f t="shared" ref="F10:M10" si="0">SUM(F11:F14)</f>
        <v>100625.5</v>
      </c>
      <c r="G10" s="73">
        <f t="shared" si="0"/>
        <v>96342.099999999991</v>
      </c>
      <c r="H10" s="73">
        <f t="shared" si="0"/>
        <v>99187.89</v>
      </c>
      <c r="I10" s="73">
        <f t="shared" si="0"/>
        <v>102118.9</v>
      </c>
      <c r="J10" s="73">
        <f t="shared" si="0"/>
        <v>105136.99999999999</v>
      </c>
      <c r="K10" s="73">
        <f t="shared" si="0"/>
        <v>108247.9</v>
      </c>
      <c r="L10" s="73">
        <f t="shared" si="0"/>
        <v>111450.59999999999</v>
      </c>
      <c r="M10" s="73">
        <f t="shared" si="0"/>
        <v>113749.59999999999</v>
      </c>
    </row>
    <row r="11" spans="1:13" ht="37.5" customHeight="1">
      <c r="A11" s="314"/>
      <c r="B11" s="297"/>
      <c r="C11" s="11" t="s">
        <v>24</v>
      </c>
      <c r="D11" s="188">
        <f t="shared" ref="D11:E13" si="1">D16+D41+D88+D134</f>
        <v>1799.97</v>
      </c>
      <c r="E11" s="230">
        <f>E16+E41+E88+E134</f>
        <v>6285.8499999999995</v>
      </c>
      <c r="F11" s="71">
        <v>0</v>
      </c>
      <c r="G11" s="71">
        <v>0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0</v>
      </c>
    </row>
    <row r="12" spans="1:13" ht="37.5" customHeight="1">
      <c r="A12" s="314"/>
      <c r="B12" s="297"/>
      <c r="C12" s="11" t="s">
        <v>15</v>
      </c>
      <c r="D12" s="188">
        <f t="shared" si="1"/>
        <v>47631.55</v>
      </c>
      <c r="E12" s="230">
        <f t="shared" si="1"/>
        <v>41891.64</v>
      </c>
      <c r="F12" s="71">
        <f>F17</f>
        <v>5500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0</v>
      </c>
    </row>
    <row r="13" spans="1:13" ht="58.5" customHeight="1">
      <c r="A13" s="314"/>
      <c r="B13" s="297"/>
      <c r="C13" s="11" t="s">
        <v>16</v>
      </c>
      <c r="D13" s="190">
        <f t="shared" si="1"/>
        <v>115203.54</v>
      </c>
      <c r="E13" s="230">
        <f t="shared" si="1"/>
        <v>155975.85</v>
      </c>
      <c r="F13" s="72">
        <f>F18+F43+F90+F136</f>
        <v>95125.5</v>
      </c>
      <c r="G13" s="72">
        <f t="shared" ref="G13:M13" si="2">G15+G40+G87+G133</f>
        <v>96342.099999999991</v>
      </c>
      <c r="H13" s="72">
        <f t="shared" si="2"/>
        <v>99187.89</v>
      </c>
      <c r="I13" s="72">
        <f t="shared" si="2"/>
        <v>102118.9</v>
      </c>
      <c r="J13" s="72">
        <f t="shared" si="2"/>
        <v>105136.99999999999</v>
      </c>
      <c r="K13" s="72">
        <f t="shared" si="2"/>
        <v>108247.9</v>
      </c>
      <c r="L13" s="72">
        <f t="shared" si="2"/>
        <v>111450.59999999999</v>
      </c>
      <c r="M13" s="72">
        <f t="shared" si="2"/>
        <v>113749.59999999999</v>
      </c>
    </row>
    <row r="14" spans="1:13" ht="37.5" customHeight="1">
      <c r="A14" s="314"/>
      <c r="B14" s="298"/>
      <c r="C14" s="11" t="s">
        <v>17</v>
      </c>
      <c r="D14" s="31">
        <v>0</v>
      </c>
      <c r="E14" s="231">
        <v>0</v>
      </c>
      <c r="F14" s="31">
        <v>0</v>
      </c>
      <c r="G14" s="31">
        <v>0</v>
      </c>
      <c r="H14" s="31">
        <v>0</v>
      </c>
      <c r="I14" s="31">
        <v>0</v>
      </c>
      <c r="J14" s="32">
        <v>0</v>
      </c>
      <c r="K14" s="32">
        <v>0</v>
      </c>
      <c r="L14" s="32">
        <v>0</v>
      </c>
      <c r="M14" s="32">
        <v>0</v>
      </c>
    </row>
    <row r="15" spans="1:13" ht="34.5" customHeight="1">
      <c r="A15" s="295" t="s">
        <v>8</v>
      </c>
      <c r="B15" s="310" t="s">
        <v>67</v>
      </c>
      <c r="C15" s="11" t="s">
        <v>23</v>
      </c>
      <c r="D15" s="67">
        <f>SUM(D16:D19)</f>
        <v>34012.129999999997</v>
      </c>
      <c r="E15" s="232">
        <f>E16+E17+E18</f>
        <v>33623.78</v>
      </c>
      <c r="F15" s="67">
        <f>F18+F17+F16+F19</f>
        <v>30874</v>
      </c>
      <c r="G15" s="67">
        <f t="shared" ref="G15:M15" si="3">G18</f>
        <v>26842</v>
      </c>
      <c r="H15" s="67">
        <f t="shared" si="3"/>
        <v>27647.3</v>
      </c>
      <c r="I15" s="67">
        <f t="shared" si="3"/>
        <v>28476.7</v>
      </c>
      <c r="J15" s="67">
        <f t="shared" si="3"/>
        <v>29330</v>
      </c>
      <c r="K15" s="67">
        <f t="shared" si="3"/>
        <v>30210.9</v>
      </c>
      <c r="L15" s="67">
        <f t="shared" si="3"/>
        <v>31117.200000000001</v>
      </c>
      <c r="M15" s="67">
        <f t="shared" si="3"/>
        <v>32050.7</v>
      </c>
    </row>
    <row r="16" spans="1:13" ht="32.25" customHeight="1">
      <c r="A16" s="295"/>
      <c r="B16" s="310"/>
      <c r="C16" s="11" t="s">
        <v>24</v>
      </c>
      <c r="D16" s="28">
        <f>D21+D26+D31+D36</f>
        <v>0</v>
      </c>
      <c r="E16" s="233">
        <v>0</v>
      </c>
      <c r="F16" s="28">
        <v>0</v>
      </c>
      <c r="G16" s="28">
        <v>0</v>
      </c>
      <c r="H16" s="29">
        <v>0</v>
      </c>
      <c r="I16" s="29">
        <v>0</v>
      </c>
      <c r="J16" s="29">
        <v>0</v>
      </c>
      <c r="K16" s="28">
        <v>0</v>
      </c>
      <c r="L16" s="28">
        <v>0</v>
      </c>
      <c r="M16" s="28">
        <v>0</v>
      </c>
    </row>
    <row r="17" spans="1:13" ht="34.5" customHeight="1">
      <c r="A17" s="295"/>
      <c r="B17" s="310"/>
      <c r="C17" s="11" t="s">
        <v>15</v>
      </c>
      <c r="D17" s="28">
        <f t="shared" ref="D17:D19" si="4">D22+D27+D32+D37</f>
        <v>6506.4</v>
      </c>
      <c r="E17" s="233">
        <f>E22+E27+E32+E37</f>
        <v>2569.15</v>
      </c>
      <c r="F17" s="28">
        <f>F22+F27+F32+F37</f>
        <v>5500</v>
      </c>
      <c r="G17" s="28">
        <v>0</v>
      </c>
      <c r="H17" s="29">
        <v>0</v>
      </c>
      <c r="I17" s="29">
        <v>0</v>
      </c>
      <c r="J17" s="29">
        <v>0</v>
      </c>
      <c r="K17" s="28">
        <v>0</v>
      </c>
      <c r="L17" s="28">
        <v>0</v>
      </c>
      <c r="M17" s="28">
        <v>0</v>
      </c>
    </row>
    <row r="18" spans="1:13" ht="46.5" customHeight="1">
      <c r="A18" s="295"/>
      <c r="B18" s="310"/>
      <c r="C18" s="11" t="s">
        <v>16</v>
      </c>
      <c r="D18" s="28">
        <f t="shared" si="4"/>
        <v>27505.73</v>
      </c>
      <c r="E18" s="232">
        <f>E23+E28+E38</f>
        <v>31054.63</v>
      </c>
      <c r="F18" s="67">
        <f t="shared" ref="F18:M18" si="5">F20+F25+F30+F35</f>
        <v>25374</v>
      </c>
      <c r="G18" s="67">
        <f t="shared" si="5"/>
        <v>26842</v>
      </c>
      <c r="H18" s="67">
        <f t="shared" si="5"/>
        <v>27647.3</v>
      </c>
      <c r="I18" s="67">
        <f t="shared" si="5"/>
        <v>28476.7</v>
      </c>
      <c r="J18" s="67">
        <f t="shared" si="5"/>
        <v>29330</v>
      </c>
      <c r="K18" s="67">
        <f t="shared" si="5"/>
        <v>30210.9</v>
      </c>
      <c r="L18" s="67">
        <f t="shared" si="5"/>
        <v>31117.200000000001</v>
      </c>
      <c r="M18" s="67">
        <f t="shared" si="5"/>
        <v>32050.7</v>
      </c>
    </row>
    <row r="19" spans="1:13" ht="27.75" customHeight="1">
      <c r="A19" s="295"/>
      <c r="B19" s="310"/>
      <c r="C19" s="11" t="s">
        <v>17</v>
      </c>
      <c r="D19" s="28">
        <f t="shared" si="4"/>
        <v>0</v>
      </c>
      <c r="E19" s="233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</row>
    <row r="20" spans="1:13" ht="30.75" customHeight="1">
      <c r="A20" s="288" t="s">
        <v>40</v>
      </c>
      <c r="B20" s="296" t="s">
        <v>65</v>
      </c>
      <c r="C20" s="11" t="s">
        <v>23</v>
      </c>
      <c r="D20" s="67">
        <f>D23</f>
        <v>27386.47</v>
      </c>
      <c r="E20" s="232">
        <f t="shared" ref="E20:M20" si="6">E23</f>
        <v>31054.63</v>
      </c>
      <c r="F20" s="67">
        <f>F23</f>
        <v>25374</v>
      </c>
      <c r="G20" s="67">
        <f t="shared" si="6"/>
        <v>26842</v>
      </c>
      <c r="H20" s="67">
        <f t="shared" si="6"/>
        <v>27647.3</v>
      </c>
      <c r="I20" s="67">
        <f t="shared" si="6"/>
        <v>28476.7</v>
      </c>
      <c r="J20" s="67">
        <f t="shared" si="6"/>
        <v>29330</v>
      </c>
      <c r="K20" s="67">
        <f t="shared" si="6"/>
        <v>30210.9</v>
      </c>
      <c r="L20" s="67">
        <f t="shared" si="6"/>
        <v>31117.200000000001</v>
      </c>
      <c r="M20" s="67">
        <f t="shared" si="6"/>
        <v>32050.7</v>
      </c>
    </row>
    <row r="21" spans="1:13" ht="30.75" customHeight="1">
      <c r="A21" s="289"/>
      <c r="B21" s="297"/>
      <c r="C21" s="11" t="s">
        <v>24</v>
      </c>
      <c r="D21" s="28">
        <v>0</v>
      </c>
      <c r="E21" s="233">
        <v>0</v>
      </c>
      <c r="F21" s="28">
        <v>0</v>
      </c>
      <c r="G21" s="28">
        <v>0</v>
      </c>
      <c r="H21" s="29">
        <v>0</v>
      </c>
      <c r="I21" s="29">
        <v>0</v>
      </c>
      <c r="J21" s="29">
        <v>0</v>
      </c>
      <c r="K21" s="28">
        <v>0</v>
      </c>
      <c r="L21" s="28">
        <v>0</v>
      </c>
      <c r="M21" s="28">
        <v>0</v>
      </c>
    </row>
    <row r="22" spans="1:13" ht="33.75" customHeight="1">
      <c r="A22" s="289"/>
      <c r="B22" s="297"/>
      <c r="C22" s="11" t="s">
        <v>15</v>
      </c>
      <c r="D22" s="28">
        <v>0</v>
      </c>
      <c r="E22" s="233">
        <v>0</v>
      </c>
      <c r="F22" s="28">
        <v>0</v>
      </c>
      <c r="G22" s="28">
        <v>0</v>
      </c>
      <c r="H22" s="29">
        <v>0</v>
      </c>
      <c r="I22" s="29">
        <v>0</v>
      </c>
      <c r="J22" s="29">
        <v>0</v>
      </c>
      <c r="K22" s="28">
        <v>0</v>
      </c>
      <c r="L22" s="28">
        <v>0</v>
      </c>
      <c r="M22" s="28">
        <v>0</v>
      </c>
    </row>
    <row r="23" spans="1:13" ht="50.25" customHeight="1">
      <c r="A23" s="289"/>
      <c r="B23" s="297"/>
      <c r="C23" s="11" t="s">
        <v>16</v>
      </c>
      <c r="D23" s="67">
        <v>27386.47</v>
      </c>
      <c r="E23" s="232">
        <v>31054.63</v>
      </c>
      <c r="F23" s="67">
        <v>25374</v>
      </c>
      <c r="G23" s="67">
        <v>26842</v>
      </c>
      <c r="H23" s="67">
        <v>27647.3</v>
      </c>
      <c r="I23" s="67">
        <v>28476.7</v>
      </c>
      <c r="J23" s="67">
        <v>29330</v>
      </c>
      <c r="K23" s="67">
        <v>30210.9</v>
      </c>
      <c r="L23" s="67">
        <v>31117.200000000001</v>
      </c>
      <c r="M23" s="67">
        <v>32050.7</v>
      </c>
    </row>
    <row r="24" spans="1:13" ht="35.25" customHeight="1">
      <c r="A24" s="290"/>
      <c r="B24" s="298"/>
      <c r="C24" s="124" t="s">
        <v>17</v>
      </c>
      <c r="D24" s="125">
        <v>0</v>
      </c>
      <c r="E24" s="234">
        <v>0</v>
      </c>
      <c r="F24" s="125">
        <v>0</v>
      </c>
      <c r="G24" s="125">
        <v>0</v>
      </c>
      <c r="H24" s="126">
        <v>0</v>
      </c>
      <c r="I24" s="126">
        <v>0</v>
      </c>
      <c r="J24" s="126">
        <v>0</v>
      </c>
      <c r="K24" s="125">
        <v>0</v>
      </c>
      <c r="L24" s="125">
        <v>0</v>
      </c>
      <c r="M24" s="125">
        <v>0</v>
      </c>
    </row>
    <row r="25" spans="1:13" ht="50.1" customHeight="1">
      <c r="A25" s="288" t="s">
        <v>39</v>
      </c>
      <c r="B25" s="296" t="s">
        <v>66</v>
      </c>
      <c r="C25" s="11" t="s">
        <v>23</v>
      </c>
      <c r="D25" s="28">
        <f>D26+D27+D28</f>
        <v>0</v>
      </c>
      <c r="E25" s="233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</row>
    <row r="26" spans="1:13" ht="50.1" customHeight="1">
      <c r="A26" s="289"/>
      <c r="B26" s="297"/>
      <c r="C26" s="11" t="s">
        <v>24</v>
      </c>
      <c r="D26" s="28">
        <v>0</v>
      </c>
      <c r="E26" s="233">
        <v>0</v>
      </c>
      <c r="F26" s="28">
        <v>0</v>
      </c>
      <c r="G26" s="28">
        <v>0</v>
      </c>
      <c r="H26" s="29">
        <v>0</v>
      </c>
      <c r="I26" s="29">
        <v>0</v>
      </c>
      <c r="J26" s="29">
        <v>0</v>
      </c>
      <c r="K26" s="28">
        <v>0</v>
      </c>
      <c r="L26" s="28">
        <v>0</v>
      </c>
      <c r="M26" s="28">
        <v>0</v>
      </c>
    </row>
    <row r="27" spans="1:13" ht="50.1" customHeight="1">
      <c r="A27" s="289"/>
      <c r="B27" s="297"/>
      <c r="C27" s="11" t="s">
        <v>15</v>
      </c>
      <c r="D27" s="28">
        <v>0</v>
      </c>
      <c r="E27" s="233">
        <v>0</v>
      </c>
      <c r="F27" s="28">
        <v>0</v>
      </c>
      <c r="G27" s="28">
        <v>0</v>
      </c>
      <c r="H27" s="29">
        <v>0</v>
      </c>
      <c r="I27" s="29">
        <v>0</v>
      </c>
      <c r="J27" s="29">
        <v>0</v>
      </c>
      <c r="K27" s="28">
        <v>0</v>
      </c>
      <c r="L27" s="28">
        <v>0</v>
      </c>
      <c r="M27" s="28">
        <v>0</v>
      </c>
    </row>
    <row r="28" spans="1:13" ht="50.1" customHeight="1">
      <c r="A28" s="289"/>
      <c r="B28" s="297"/>
      <c r="C28" s="11" t="s">
        <v>16</v>
      </c>
      <c r="D28" s="28">
        <v>0</v>
      </c>
      <c r="E28" s="233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</row>
    <row r="29" spans="1:13" ht="57.75" customHeight="1">
      <c r="A29" s="290"/>
      <c r="B29" s="298"/>
      <c r="C29" s="11" t="s">
        <v>17</v>
      </c>
      <c r="D29" s="28">
        <v>0</v>
      </c>
      <c r="E29" s="233">
        <v>0</v>
      </c>
      <c r="F29" s="28">
        <v>0</v>
      </c>
      <c r="G29" s="28">
        <v>0</v>
      </c>
      <c r="H29" s="29">
        <v>0</v>
      </c>
      <c r="I29" s="29">
        <v>0</v>
      </c>
      <c r="J29" s="29">
        <v>0</v>
      </c>
      <c r="K29" s="28">
        <v>0</v>
      </c>
      <c r="L29" s="28">
        <v>0</v>
      </c>
      <c r="M29" s="28">
        <v>0</v>
      </c>
    </row>
    <row r="30" spans="1:13" ht="30">
      <c r="A30" s="288" t="s">
        <v>68</v>
      </c>
      <c r="B30" s="296" t="s">
        <v>69</v>
      </c>
      <c r="C30" s="11" t="s">
        <v>23</v>
      </c>
      <c r="D30" s="28">
        <f>D31+D32+D33</f>
        <v>0</v>
      </c>
      <c r="E30" s="233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</row>
    <row r="31" spans="1:13" ht="30">
      <c r="A31" s="289"/>
      <c r="B31" s="297"/>
      <c r="C31" s="11" t="s">
        <v>24</v>
      </c>
      <c r="D31" s="28">
        <v>0</v>
      </c>
      <c r="E31" s="233">
        <v>0</v>
      </c>
      <c r="F31" s="28">
        <v>0</v>
      </c>
      <c r="G31" s="28">
        <v>0</v>
      </c>
      <c r="H31" s="29">
        <v>0</v>
      </c>
      <c r="I31" s="29">
        <v>0</v>
      </c>
      <c r="J31" s="29">
        <v>0</v>
      </c>
      <c r="K31" s="28">
        <v>0</v>
      </c>
      <c r="L31" s="28">
        <v>0</v>
      </c>
      <c r="M31" s="28">
        <v>0</v>
      </c>
    </row>
    <row r="32" spans="1:13" ht="30">
      <c r="A32" s="289"/>
      <c r="B32" s="297"/>
      <c r="C32" s="11" t="s">
        <v>15</v>
      </c>
      <c r="D32" s="28">
        <v>0</v>
      </c>
      <c r="E32" s="233">
        <v>0</v>
      </c>
      <c r="F32" s="28">
        <v>0</v>
      </c>
      <c r="G32" s="28">
        <v>0</v>
      </c>
      <c r="H32" s="29">
        <v>0</v>
      </c>
      <c r="I32" s="29">
        <v>0</v>
      </c>
      <c r="J32" s="29">
        <v>0</v>
      </c>
      <c r="K32" s="28">
        <v>0</v>
      </c>
      <c r="L32" s="28">
        <v>0</v>
      </c>
      <c r="M32" s="28">
        <v>0</v>
      </c>
    </row>
    <row r="33" spans="1:13" ht="45">
      <c r="A33" s="289"/>
      <c r="B33" s="297"/>
      <c r="C33" s="11" t="s">
        <v>16</v>
      </c>
      <c r="D33" s="28">
        <v>0</v>
      </c>
      <c r="E33" s="233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</row>
    <row r="34" spans="1:13" ht="36" customHeight="1">
      <c r="A34" s="290"/>
      <c r="B34" s="298"/>
      <c r="C34" s="11" t="s">
        <v>17</v>
      </c>
      <c r="D34" s="28">
        <v>0</v>
      </c>
      <c r="E34" s="233">
        <v>0</v>
      </c>
      <c r="F34" s="28">
        <v>0</v>
      </c>
      <c r="G34" s="28">
        <v>0</v>
      </c>
      <c r="H34" s="29">
        <v>0</v>
      </c>
      <c r="I34" s="29">
        <v>0</v>
      </c>
      <c r="J34" s="29">
        <v>0</v>
      </c>
      <c r="K34" s="28">
        <v>0</v>
      </c>
      <c r="L34" s="28">
        <v>0</v>
      </c>
      <c r="M34" s="28">
        <v>0</v>
      </c>
    </row>
    <row r="35" spans="1:13" ht="30">
      <c r="A35" s="288" t="s">
        <v>70</v>
      </c>
      <c r="B35" s="296" t="s">
        <v>71</v>
      </c>
      <c r="C35" s="11" t="s">
        <v>23</v>
      </c>
      <c r="D35" s="28">
        <f>D36+D37+D38</f>
        <v>6625.66</v>
      </c>
      <c r="E35" s="233">
        <f>E36+E37+E38</f>
        <v>2569.15</v>
      </c>
      <c r="F35" s="28">
        <f t="shared" ref="F35:M35" si="7">F38</f>
        <v>0</v>
      </c>
      <c r="G35" s="28">
        <f t="shared" si="7"/>
        <v>0</v>
      </c>
      <c r="H35" s="28">
        <f t="shared" si="7"/>
        <v>0</v>
      </c>
      <c r="I35" s="28">
        <f t="shared" si="7"/>
        <v>0</v>
      </c>
      <c r="J35" s="28">
        <f t="shared" si="7"/>
        <v>0</v>
      </c>
      <c r="K35" s="28">
        <f t="shared" si="7"/>
        <v>0</v>
      </c>
      <c r="L35" s="28">
        <f t="shared" si="7"/>
        <v>0</v>
      </c>
      <c r="M35" s="28">
        <f t="shared" si="7"/>
        <v>0</v>
      </c>
    </row>
    <row r="36" spans="1:13" ht="30">
      <c r="A36" s="289"/>
      <c r="B36" s="297"/>
      <c r="C36" s="11" t="s">
        <v>24</v>
      </c>
      <c r="D36" s="28">
        <v>0</v>
      </c>
      <c r="E36" s="233">
        <v>0</v>
      </c>
      <c r="F36" s="28">
        <v>0</v>
      </c>
      <c r="G36" s="28">
        <v>0</v>
      </c>
      <c r="H36" s="29">
        <v>0</v>
      </c>
      <c r="I36" s="29">
        <v>0</v>
      </c>
      <c r="J36" s="29">
        <v>0</v>
      </c>
      <c r="K36" s="28">
        <v>0</v>
      </c>
      <c r="L36" s="28">
        <v>0</v>
      </c>
      <c r="M36" s="28">
        <v>0</v>
      </c>
    </row>
    <row r="37" spans="1:13" ht="30">
      <c r="A37" s="289"/>
      <c r="B37" s="297"/>
      <c r="C37" s="11" t="s">
        <v>15</v>
      </c>
      <c r="D37" s="28">
        <v>6506.4</v>
      </c>
      <c r="E37" s="233">
        <v>2569.15</v>
      </c>
      <c r="F37" s="28">
        <v>5500</v>
      </c>
      <c r="G37" s="28">
        <v>0</v>
      </c>
      <c r="H37" s="29">
        <v>0</v>
      </c>
      <c r="I37" s="29">
        <v>0</v>
      </c>
      <c r="J37" s="29">
        <v>0</v>
      </c>
      <c r="K37" s="28">
        <v>0</v>
      </c>
      <c r="L37" s="28">
        <v>0</v>
      </c>
      <c r="M37" s="28">
        <v>0</v>
      </c>
    </row>
    <row r="38" spans="1:13" ht="78" customHeight="1">
      <c r="A38" s="289"/>
      <c r="B38" s="297"/>
      <c r="C38" s="11" t="s">
        <v>16</v>
      </c>
      <c r="D38" s="28">
        <v>119.26</v>
      </c>
      <c r="E38" s="233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</row>
    <row r="39" spans="1:13" ht="30">
      <c r="A39" s="290"/>
      <c r="B39" s="298"/>
      <c r="C39" s="11" t="s">
        <v>17</v>
      </c>
      <c r="D39" s="28">
        <v>0</v>
      </c>
      <c r="E39" s="233">
        <v>0</v>
      </c>
      <c r="F39" s="28">
        <v>0</v>
      </c>
      <c r="G39" s="28">
        <v>0</v>
      </c>
      <c r="H39" s="29">
        <v>0</v>
      </c>
      <c r="I39" s="29">
        <v>0</v>
      </c>
      <c r="J39" s="29">
        <v>0</v>
      </c>
      <c r="K39" s="28">
        <v>0</v>
      </c>
      <c r="L39" s="28">
        <v>0</v>
      </c>
      <c r="M39" s="28">
        <v>0</v>
      </c>
    </row>
    <row r="40" spans="1:13" ht="30">
      <c r="A40" s="307" t="s">
        <v>9</v>
      </c>
      <c r="B40" s="310" t="s">
        <v>72</v>
      </c>
      <c r="C40" s="11" t="s">
        <v>23</v>
      </c>
      <c r="D40" s="27">
        <f>D46+D51+D56+D71+D76+D82</f>
        <v>28750.799999999999</v>
      </c>
      <c r="E40" s="235">
        <f>E43+E42+E41</f>
        <v>27142.329999999998</v>
      </c>
      <c r="F40" s="27">
        <f t="shared" ref="F40:M40" si="8">F43</f>
        <v>22805.200000000001</v>
      </c>
      <c r="G40" s="27">
        <f t="shared" si="8"/>
        <v>27084.3</v>
      </c>
      <c r="H40" s="27">
        <f t="shared" si="8"/>
        <v>27896.789999999997</v>
      </c>
      <c r="I40" s="27">
        <f t="shared" si="8"/>
        <v>28733.699999999997</v>
      </c>
      <c r="J40" s="27">
        <f t="shared" si="8"/>
        <v>29595.7</v>
      </c>
      <c r="K40" s="27">
        <f t="shared" si="8"/>
        <v>30483.8</v>
      </c>
      <c r="L40" s="27">
        <f t="shared" si="8"/>
        <v>31398.1</v>
      </c>
      <c r="M40" s="27">
        <f t="shared" si="8"/>
        <v>32340</v>
      </c>
    </row>
    <row r="41" spans="1:13" ht="30">
      <c r="A41" s="308"/>
      <c r="B41" s="310"/>
      <c r="C41" s="11" t="s">
        <v>24</v>
      </c>
      <c r="D41" s="27">
        <f>D47+D52+D57+D72+D77+D83</f>
        <v>50</v>
      </c>
      <c r="E41" s="235">
        <f>E47+E52+E57+E72+E77+E83</f>
        <v>215.91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</row>
    <row r="42" spans="1:13" ht="30">
      <c r="A42" s="308"/>
      <c r="B42" s="310"/>
      <c r="C42" s="11" t="s">
        <v>15</v>
      </c>
      <c r="D42" s="27">
        <f>D48+D53+D58+D73+D78+D84</f>
        <v>273.28999999999996</v>
      </c>
      <c r="E42" s="235">
        <f>E48+E53+E58+E73+E78+E84</f>
        <v>35.15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</row>
    <row r="43" spans="1:13" ht="45">
      <c r="A43" s="308"/>
      <c r="B43" s="310"/>
      <c r="C43" s="11" t="s">
        <v>16</v>
      </c>
      <c r="D43" s="27">
        <f>D49+D54+D59+D74+D79+D85</f>
        <v>28427.51</v>
      </c>
      <c r="E43" s="235">
        <f>E49+E54+E59+E74+E79+E85</f>
        <v>26891.269999999997</v>
      </c>
      <c r="F43" s="27">
        <f t="shared" ref="F43:M43" si="9">F46+F51+F56+F71+F76+F82</f>
        <v>22805.200000000001</v>
      </c>
      <c r="G43" s="27">
        <f t="shared" si="9"/>
        <v>27084.3</v>
      </c>
      <c r="H43" s="27">
        <f t="shared" si="9"/>
        <v>27896.789999999997</v>
      </c>
      <c r="I43" s="27">
        <f t="shared" si="9"/>
        <v>28733.699999999997</v>
      </c>
      <c r="J43" s="27">
        <f t="shared" si="9"/>
        <v>29595.7</v>
      </c>
      <c r="K43" s="27">
        <f t="shared" si="9"/>
        <v>30483.8</v>
      </c>
      <c r="L43" s="27">
        <f t="shared" si="9"/>
        <v>31398.1</v>
      </c>
      <c r="M43" s="27">
        <f t="shared" si="9"/>
        <v>32340</v>
      </c>
    </row>
    <row r="44" spans="1:13" ht="30">
      <c r="A44" s="309"/>
      <c r="B44" s="310"/>
      <c r="C44" s="11" t="s">
        <v>17</v>
      </c>
      <c r="D44" s="28">
        <v>0</v>
      </c>
      <c r="E44" s="233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16"/>
      <c r="M44" s="16"/>
    </row>
    <row r="45" spans="1:13" ht="17.25" customHeight="1">
      <c r="A45" s="13" t="s">
        <v>25</v>
      </c>
      <c r="B45" s="14"/>
      <c r="C45" s="11"/>
      <c r="D45" s="30"/>
      <c r="E45" s="236"/>
      <c r="F45" s="30"/>
      <c r="G45" s="30"/>
      <c r="H45" s="30"/>
      <c r="I45" s="30"/>
      <c r="J45" s="22"/>
      <c r="K45" s="22"/>
      <c r="L45" s="16"/>
      <c r="M45" s="16"/>
    </row>
    <row r="46" spans="1:13" ht="30">
      <c r="A46" s="288" t="s">
        <v>36</v>
      </c>
      <c r="B46" s="310" t="s">
        <v>73</v>
      </c>
      <c r="C46" s="11" t="s">
        <v>23</v>
      </c>
      <c r="D46" s="67">
        <f>D49+D48+D47</f>
        <v>25893.94</v>
      </c>
      <c r="E46" s="232">
        <f>E49+E47+E48</f>
        <v>24771.03</v>
      </c>
      <c r="F46" s="67">
        <f>F49+F47+F48</f>
        <v>20918.400000000001</v>
      </c>
      <c r="G46" s="67">
        <f t="shared" ref="G46:M46" si="10">G49</f>
        <v>25320.6</v>
      </c>
      <c r="H46" s="67">
        <f t="shared" si="10"/>
        <v>26080.19</v>
      </c>
      <c r="I46" s="67">
        <f t="shared" si="10"/>
        <v>26862.6</v>
      </c>
      <c r="J46" s="67">
        <f t="shared" si="10"/>
        <v>27668.5</v>
      </c>
      <c r="K46" s="67">
        <f t="shared" si="10"/>
        <v>28498.5</v>
      </c>
      <c r="L46" s="67">
        <f t="shared" si="10"/>
        <v>29353.5</v>
      </c>
      <c r="M46" s="67">
        <f t="shared" si="10"/>
        <v>30234.1</v>
      </c>
    </row>
    <row r="47" spans="1:13" ht="30">
      <c r="A47" s="289"/>
      <c r="B47" s="310"/>
      <c r="C47" s="11" t="s">
        <v>24</v>
      </c>
      <c r="D47" s="67">
        <v>0</v>
      </c>
      <c r="E47" s="232">
        <v>0</v>
      </c>
      <c r="F47" s="67">
        <v>0</v>
      </c>
      <c r="G47" s="67">
        <v>0</v>
      </c>
      <c r="H47" s="68">
        <v>0</v>
      </c>
      <c r="I47" s="68">
        <v>0</v>
      </c>
      <c r="J47" s="68">
        <v>0</v>
      </c>
      <c r="K47" s="67">
        <v>0</v>
      </c>
      <c r="L47" s="67">
        <v>0</v>
      </c>
      <c r="M47" s="67">
        <v>0</v>
      </c>
    </row>
    <row r="48" spans="1:13" ht="30">
      <c r="A48" s="289"/>
      <c r="B48" s="310"/>
      <c r="C48" s="11" t="s">
        <v>15</v>
      </c>
      <c r="D48" s="67">
        <v>0</v>
      </c>
      <c r="E48" s="232">
        <v>0</v>
      </c>
      <c r="F48" s="67">
        <v>0</v>
      </c>
      <c r="G48" s="67">
        <v>0</v>
      </c>
      <c r="H48" s="68">
        <v>0</v>
      </c>
      <c r="I48" s="68">
        <v>0</v>
      </c>
      <c r="J48" s="68">
        <v>0</v>
      </c>
      <c r="K48" s="67">
        <v>0</v>
      </c>
      <c r="L48" s="67">
        <v>0</v>
      </c>
      <c r="M48" s="67">
        <v>0</v>
      </c>
    </row>
    <row r="49" spans="1:13" ht="45">
      <c r="A49" s="289"/>
      <c r="B49" s="310"/>
      <c r="C49" s="11" t="s">
        <v>16</v>
      </c>
      <c r="D49" s="67">
        <v>25893.94</v>
      </c>
      <c r="E49" s="232">
        <v>24771.03</v>
      </c>
      <c r="F49" s="67">
        <v>20918.400000000001</v>
      </c>
      <c r="G49" s="67">
        <v>25320.6</v>
      </c>
      <c r="H49" s="67">
        <v>26080.19</v>
      </c>
      <c r="I49" s="67">
        <v>26862.6</v>
      </c>
      <c r="J49" s="67">
        <v>27668.5</v>
      </c>
      <c r="K49" s="67">
        <v>28498.5</v>
      </c>
      <c r="L49" s="67">
        <v>29353.5</v>
      </c>
      <c r="M49" s="67">
        <v>30234.1</v>
      </c>
    </row>
    <row r="50" spans="1:13" ht="30.75" customHeight="1">
      <c r="A50" s="290"/>
      <c r="B50" s="310"/>
      <c r="C50" s="11" t="s">
        <v>17</v>
      </c>
      <c r="D50" s="28">
        <v>0</v>
      </c>
      <c r="E50" s="233">
        <v>0</v>
      </c>
      <c r="F50" s="28">
        <v>0</v>
      </c>
      <c r="G50" s="28">
        <v>0</v>
      </c>
      <c r="H50" s="29">
        <v>0</v>
      </c>
      <c r="I50" s="29">
        <v>0</v>
      </c>
      <c r="J50" s="29">
        <v>0</v>
      </c>
      <c r="K50" s="28">
        <v>0</v>
      </c>
      <c r="L50" s="28">
        <v>0</v>
      </c>
      <c r="M50" s="28">
        <v>0</v>
      </c>
    </row>
    <row r="51" spans="1:13" ht="36" customHeight="1">
      <c r="A51" s="288" t="s">
        <v>41</v>
      </c>
      <c r="B51" s="310" t="s">
        <v>74</v>
      </c>
      <c r="C51" s="11" t="s">
        <v>23</v>
      </c>
      <c r="D51" s="28">
        <f>D52+D53+D54</f>
        <v>58.989999999999995</v>
      </c>
      <c r="E51" s="233">
        <f>E54+E53+E52</f>
        <v>10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</row>
    <row r="52" spans="1:13" ht="30">
      <c r="A52" s="289"/>
      <c r="B52" s="310"/>
      <c r="C52" s="11" t="s">
        <v>24</v>
      </c>
      <c r="D52" s="28">
        <v>50</v>
      </c>
      <c r="E52" s="233">
        <v>0</v>
      </c>
      <c r="F52" s="28">
        <v>0</v>
      </c>
      <c r="G52" s="28">
        <v>0</v>
      </c>
      <c r="H52" s="29">
        <v>0</v>
      </c>
      <c r="I52" s="29">
        <v>0</v>
      </c>
      <c r="J52" s="29">
        <v>0</v>
      </c>
      <c r="K52" s="28">
        <v>0</v>
      </c>
      <c r="L52" s="28">
        <v>0</v>
      </c>
      <c r="M52" s="28">
        <v>0</v>
      </c>
    </row>
    <row r="53" spans="1:13" ht="30">
      <c r="A53" s="289"/>
      <c r="B53" s="310"/>
      <c r="C53" s="11" t="s">
        <v>15</v>
      </c>
      <c r="D53" s="28">
        <v>8.83</v>
      </c>
      <c r="E53" s="233">
        <v>0</v>
      </c>
      <c r="F53" s="28">
        <v>0</v>
      </c>
      <c r="G53" s="28">
        <v>0</v>
      </c>
      <c r="H53" s="29">
        <v>0</v>
      </c>
      <c r="I53" s="29">
        <v>0</v>
      </c>
      <c r="J53" s="29">
        <v>0</v>
      </c>
      <c r="K53" s="28">
        <v>0</v>
      </c>
      <c r="L53" s="28">
        <v>0</v>
      </c>
      <c r="M53" s="28">
        <v>0</v>
      </c>
    </row>
    <row r="54" spans="1:13" ht="45">
      <c r="A54" s="289"/>
      <c r="B54" s="310"/>
      <c r="C54" s="11" t="s">
        <v>16</v>
      </c>
      <c r="D54" s="28">
        <v>0.16</v>
      </c>
      <c r="E54" s="233">
        <v>10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</row>
    <row r="55" spans="1:13" ht="42" customHeight="1">
      <c r="A55" s="289"/>
      <c r="B55" s="310"/>
      <c r="C55" s="11" t="s">
        <v>17</v>
      </c>
      <c r="D55" s="28">
        <v>0</v>
      </c>
      <c r="E55" s="233">
        <v>0</v>
      </c>
      <c r="F55" s="28">
        <v>0</v>
      </c>
      <c r="G55" s="28">
        <v>0</v>
      </c>
      <c r="H55" s="29">
        <v>0</v>
      </c>
      <c r="I55" s="29">
        <v>0</v>
      </c>
      <c r="J55" s="29">
        <v>0</v>
      </c>
      <c r="K55" s="28">
        <v>0</v>
      </c>
      <c r="L55" s="28">
        <v>0</v>
      </c>
      <c r="M55" s="28">
        <v>0</v>
      </c>
    </row>
    <row r="56" spans="1:13" ht="30">
      <c r="A56" s="288" t="s">
        <v>75</v>
      </c>
      <c r="B56" s="288" t="s">
        <v>76</v>
      </c>
      <c r="C56" s="11" t="s">
        <v>23</v>
      </c>
      <c r="D56" s="28">
        <f>D57+D58+D59</f>
        <v>464.46</v>
      </c>
      <c r="E56" s="233">
        <f>E57+E58+E59</f>
        <v>478.7</v>
      </c>
      <c r="F56" s="28">
        <f t="shared" ref="F56:M56" si="11">F59</f>
        <v>0</v>
      </c>
      <c r="G56" s="28">
        <f t="shared" si="11"/>
        <v>0</v>
      </c>
      <c r="H56" s="28">
        <f t="shared" si="11"/>
        <v>0</v>
      </c>
      <c r="I56" s="28">
        <f t="shared" si="11"/>
        <v>0</v>
      </c>
      <c r="J56" s="28">
        <f t="shared" si="11"/>
        <v>0</v>
      </c>
      <c r="K56" s="28">
        <f t="shared" si="11"/>
        <v>0</v>
      </c>
      <c r="L56" s="28">
        <f t="shared" si="11"/>
        <v>0</v>
      </c>
      <c r="M56" s="28">
        <f t="shared" si="11"/>
        <v>0</v>
      </c>
    </row>
    <row r="57" spans="1:13" ht="30">
      <c r="A57" s="289"/>
      <c r="B57" s="289"/>
      <c r="C57" s="11" t="s">
        <v>24</v>
      </c>
      <c r="D57" s="28">
        <v>0</v>
      </c>
      <c r="E57" s="233">
        <f>E62+E67</f>
        <v>215.91</v>
      </c>
      <c r="F57" s="28">
        <v>0</v>
      </c>
      <c r="G57" s="28">
        <v>0</v>
      </c>
      <c r="H57" s="29">
        <v>0</v>
      </c>
      <c r="I57" s="29">
        <v>0</v>
      </c>
      <c r="J57" s="29">
        <v>0</v>
      </c>
      <c r="K57" s="28">
        <v>0</v>
      </c>
      <c r="L57" s="28">
        <v>0</v>
      </c>
      <c r="M57" s="28">
        <v>0</v>
      </c>
    </row>
    <row r="58" spans="1:13" ht="30">
      <c r="A58" s="289"/>
      <c r="B58" s="289"/>
      <c r="C58" s="11" t="s">
        <v>15</v>
      </c>
      <c r="D58" s="28">
        <v>264.45999999999998</v>
      </c>
      <c r="E58" s="233">
        <f>E63+E68</f>
        <v>35.15</v>
      </c>
      <c r="F58" s="28">
        <v>0</v>
      </c>
      <c r="G58" s="28">
        <v>0</v>
      </c>
      <c r="H58" s="29">
        <v>0</v>
      </c>
      <c r="I58" s="29">
        <v>0</v>
      </c>
      <c r="J58" s="29">
        <v>0</v>
      </c>
      <c r="K58" s="28">
        <v>0</v>
      </c>
      <c r="L58" s="28">
        <v>0</v>
      </c>
      <c r="M58" s="28">
        <v>0</v>
      </c>
    </row>
    <row r="59" spans="1:13" ht="45">
      <c r="A59" s="289"/>
      <c r="B59" s="289"/>
      <c r="C59" s="11" t="s">
        <v>16</v>
      </c>
      <c r="D59" s="28">
        <v>200</v>
      </c>
      <c r="E59" s="233">
        <f>E64+E69</f>
        <v>227.64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</row>
    <row r="60" spans="1:13" ht="29.25" customHeight="1">
      <c r="A60" s="289"/>
      <c r="B60" s="289"/>
      <c r="C60" s="225" t="s">
        <v>17</v>
      </c>
      <c r="D60" s="226">
        <v>0</v>
      </c>
      <c r="E60" s="237">
        <v>0</v>
      </c>
      <c r="F60" s="226">
        <v>0</v>
      </c>
      <c r="G60" s="226">
        <v>0</v>
      </c>
      <c r="H60" s="227">
        <v>0</v>
      </c>
      <c r="I60" s="227">
        <v>0</v>
      </c>
      <c r="J60" s="227">
        <v>0</v>
      </c>
      <c r="K60" s="226">
        <v>0</v>
      </c>
      <c r="L60" s="226">
        <v>0</v>
      </c>
      <c r="M60" s="226">
        <v>0</v>
      </c>
    </row>
    <row r="61" spans="1:13" ht="29.25" customHeight="1">
      <c r="A61" s="288" t="s">
        <v>357</v>
      </c>
      <c r="B61" s="288" t="s">
        <v>209</v>
      </c>
      <c r="C61" s="11" t="s">
        <v>23</v>
      </c>
      <c r="D61" s="28"/>
      <c r="E61" s="233">
        <f>E62+E63+E64+E65</f>
        <v>227</v>
      </c>
      <c r="F61" s="28"/>
      <c r="G61" s="28"/>
      <c r="H61" s="29"/>
      <c r="I61" s="29"/>
      <c r="J61" s="29"/>
      <c r="K61" s="28"/>
      <c r="L61" s="28"/>
      <c r="M61" s="28"/>
    </row>
    <row r="62" spans="1:13" ht="29.25" customHeight="1">
      <c r="A62" s="289"/>
      <c r="B62" s="289"/>
      <c r="C62" s="11" t="s">
        <v>24</v>
      </c>
      <c r="D62" s="28"/>
      <c r="E62" s="233"/>
      <c r="F62" s="28"/>
      <c r="G62" s="28"/>
      <c r="H62" s="29"/>
      <c r="I62" s="29"/>
      <c r="J62" s="29"/>
      <c r="K62" s="28"/>
      <c r="L62" s="28"/>
      <c r="M62" s="28"/>
    </row>
    <row r="63" spans="1:13" ht="29.25" customHeight="1">
      <c r="A63" s="289"/>
      <c r="B63" s="289"/>
      <c r="C63" s="11" t="s">
        <v>15</v>
      </c>
      <c r="D63" s="28"/>
      <c r="E63" s="233"/>
      <c r="F63" s="28"/>
      <c r="G63" s="28"/>
      <c r="H63" s="29"/>
      <c r="I63" s="29"/>
      <c r="J63" s="29"/>
      <c r="K63" s="28"/>
      <c r="L63" s="28"/>
      <c r="M63" s="28"/>
    </row>
    <row r="64" spans="1:13" ht="29.25" customHeight="1">
      <c r="A64" s="289"/>
      <c r="B64" s="289"/>
      <c r="C64" s="11" t="s">
        <v>16</v>
      </c>
      <c r="D64" s="28"/>
      <c r="E64" s="233">
        <v>227</v>
      </c>
      <c r="F64" s="28"/>
      <c r="G64" s="28"/>
      <c r="H64" s="29"/>
      <c r="I64" s="29"/>
      <c r="J64" s="29"/>
      <c r="K64" s="28"/>
      <c r="L64" s="28"/>
      <c r="M64" s="28"/>
    </row>
    <row r="65" spans="1:13" ht="29.25" customHeight="1">
      <c r="A65" s="290"/>
      <c r="B65" s="290"/>
      <c r="C65" s="225" t="s">
        <v>17</v>
      </c>
      <c r="D65" s="28"/>
      <c r="E65" s="233"/>
      <c r="F65" s="28"/>
      <c r="G65" s="28"/>
      <c r="H65" s="29"/>
      <c r="I65" s="29"/>
      <c r="J65" s="29"/>
      <c r="K65" s="28"/>
      <c r="L65" s="28"/>
      <c r="M65" s="28"/>
    </row>
    <row r="66" spans="1:13" ht="29.25" customHeight="1">
      <c r="A66" s="288" t="s">
        <v>358</v>
      </c>
      <c r="B66" s="288" t="s">
        <v>359</v>
      </c>
      <c r="C66" s="11" t="s">
        <v>23</v>
      </c>
      <c r="D66" s="28"/>
      <c r="E66" s="233">
        <f>E67+E68+E69+E70</f>
        <v>251.7</v>
      </c>
      <c r="F66" s="28"/>
      <c r="G66" s="28"/>
      <c r="H66" s="29"/>
      <c r="I66" s="29"/>
      <c r="J66" s="29"/>
      <c r="K66" s="28"/>
      <c r="L66" s="28"/>
      <c r="M66" s="28"/>
    </row>
    <row r="67" spans="1:13" ht="29.25" customHeight="1">
      <c r="A67" s="289"/>
      <c r="B67" s="289"/>
      <c r="C67" s="11" t="s">
        <v>24</v>
      </c>
      <c r="D67" s="28"/>
      <c r="E67" s="233">
        <v>215.91</v>
      </c>
      <c r="F67" s="28"/>
      <c r="G67" s="28"/>
      <c r="H67" s="29"/>
      <c r="I67" s="29"/>
      <c r="J67" s="29"/>
      <c r="K67" s="28"/>
      <c r="L67" s="28"/>
      <c r="M67" s="28"/>
    </row>
    <row r="68" spans="1:13" ht="29.25" customHeight="1">
      <c r="A68" s="289"/>
      <c r="B68" s="289"/>
      <c r="C68" s="11" t="s">
        <v>15</v>
      </c>
      <c r="D68" s="28"/>
      <c r="E68" s="233">
        <v>35.15</v>
      </c>
      <c r="F68" s="28"/>
      <c r="G68" s="28"/>
      <c r="H68" s="29"/>
      <c r="I68" s="29"/>
      <c r="J68" s="29"/>
      <c r="K68" s="28"/>
      <c r="L68" s="28"/>
      <c r="M68" s="28"/>
    </row>
    <row r="69" spans="1:13" ht="29.25" customHeight="1">
      <c r="A69" s="289"/>
      <c r="B69" s="289"/>
      <c r="C69" s="11" t="s">
        <v>16</v>
      </c>
      <c r="D69" s="28"/>
      <c r="E69" s="233">
        <v>0.64</v>
      </c>
      <c r="F69" s="28"/>
      <c r="G69" s="28"/>
      <c r="H69" s="29"/>
      <c r="I69" s="29"/>
      <c r="J69" s="29"/>
      <c r="K69" s="28"/>
      <c r="L69" s="28"/>
      <c r="M69" s="28"/>
    </row>
    <row r="70" spans="1:13" ht="29.25" customHeight="1">
      <c r="A70" s="290"/>
      <c r="B70" s="290"/>
      <c r="C70" s="225" t="s">
        <v>17</v>
      </c>
      <c r="D70" s="28"/>
      <c r="E70" s="233"/>
      <c r="F70" s="28"/>
      <c r="G70" s="28"/>
      <c r="H70" s="29"/>
      <c r="I70" s="29"/>
      <c r="J70" s="29"/>
      <c r="K70" s="28"/>
      <c r="L70" s="28"/>
      <c r="M70" s="28"/>
    </row>
    <row r="71" spans="1:13" ht="30">
      <c r="A71" s="288" t="s">
        <v>77</v>
      </c>
      <c r="B71" s="288" t="s">
        <v>78</v>
      </c>
      <c r="C71" s="11" t="s">
        <v>23</v>
      </c>
      <c r="D71" s="28">
        <v>0</v>
      </c>
      <c r="E71" s="233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</row>
    <row r="72" spans="1:13" ht="30">
      <c r="A72" s="289"/>
      <c r="B72" s="289"/>
      <c r="C72" s="11" t="s">
        <v>24</v>
      </c>
      <c r="D72" s="28">
        <v>0</v>
      </c>
      <c r="E72" s="233">
        <v>0</v>
      </c>
      <c r="F72" s="28">
        <v>0</v>
      </c>
      <c r="G72" s="28">
        <v>0</v>
      </c>
      <c r="H72" s="29">
        <v>0</v>
      </c>
      <c r="I72" s="29">
        <v>0</v>
      </c>
      <c r="J72" s="29">
        <v>0</v>
      </c>
      <c r="K72" s="28">
        <v>0</v>
      </c>
      <c r="L72" s="28">
        <v>0</v>
      </c>
      <c r="M72" s="28">
        <v>0</v>
      </c>
    </row>
    <row r="73" spans="1:13" ht="30">
      <c r="A73" s="289"/>
      <c r="B73" s="289"/>
      <c r="C73" s="11" t="s">
        <v>15</v>
      </c>
      <c r="D73" s="28">
        <v>0</v>
      </c>
      <c r="E73" s="233">
        <v>0</v>
      </c>
      <c r="F73" s="28">
        <v>0</v>
      </c>
      <c r="G73" s="28">
        <v>0</v>
      </c>
      <c r="H73" s="29">
        <v>0</v>
      </c>
      <c r="I73" s="29">
        <v>0</v>
      </c>
      <c r="J73" s="29">
        <v>0</v>
      </c>
      <c r="K73" s="28">
        <v>0</v>
      </c>
      <c r="L73" s="28">
        <v>0</v>
      </c>
      <c r="M73" s="28">
        <v>0</v>
      </c>
    </row>
    <row r="74" spans="1:13" ht="45">
      <c r="A74" s="289"/>
      <c r="B74" s="289"/>
      <c r="C74" s="11" t="s">
        <v>16</v>
      </c>
      <c r="D74" s="28">
        <v>0</v>
      </c>
      <c r="E74" s="233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</row>
    <row r="75" spans="1:13" ht="30" customHeight="1">
      <c r="A75" s="289"/>
      <c r="B75" s="289"/>
      <c r="C75" s="11" t="s">
        <v>17</v>
      </c>
      <c r="D75" s="28">
        <v>0</v>
      </c>
      <c r="E75" s="233">
        <v>0</v>
      </c>
      <c r="F75" s="28">
        <v>0</v>
      </c>
      <c r="G75" s="28">
        <v>0</v>
      </c>
      <c r="H75" s="29">
        <v>0</v>
      </c>
      <c r="I75" s="29">
        <v>0</v>
      </c>
      <c r="J75" s="29">
        <v>0</v>
      </c>
      <c r="K75" s="28">
        <v>0</v>
      </c>
      <c r="L75" s="28">
        <v>0</v>
      </c>
      <c r="M75" s="28">
        <v>0</v>
      </c>
    </row>
    <row r="76" spans="1:13" ht="30">
      <c r="A76" s="288" t="s">
        <v>79</v>
      </c>
      <c r="B76" s="288" t="s">
        <v>80</v>
      </c>
      <c r="C76" s="11" t="s">
        <v>23</v>
      </c>
      <c r="D76" s="67">
        <f>D79</f>
        <v>2333.41</v>
      </c>
      <c r="E76" s="232">
        <f>E79</f>
        <v>1872.6</v>
      </c>
      <c r="F76" s="67">
        <f t="shared" ref="F76:M76" si="12">F79</f>
        <v>1886.8</v>
      </c>
      <c r="G76" s="67">
        <f t="shared" si="12"/>
        <v>1763.7</v>
      </c>
      <c r="H76" s="67">
        <f t="shared" si="12"/>
        <v>1816.6</v>
      </c>
      <c r="I76" s="67">
        <f t="shared" si="12"/>
        <v>1871.1</v>
      </c>
      <c r="J76" s="67">
        <f t="shared" si="12"/>
        <v>1927.2</v>
      </c>
      <c r="K76" s="67">
        <f t="shared" si="12"/>
        <v>1985.3</v>
      </c>
      <c r="L76" s="67">
        <f t="shared" si="12"/>
        <v>2044.6</v>
      </c>
      <c r="M76" s="67">
        <f t="shared" si="12"/>
        <v>2105.9</v>
      </c>
    </row>
    <row r="77" spans="1:13" ht="30">
      <c r="A77" s="289"/>
      <c r="B77" s="289"/>
      <c r="C77" s="11" t="s">
        <v>24</v>
      </c>
      <c r="D77" s="67">
        <v>0</v>
      </c>
      <c r="E77" s="232">
        <v>0</v>
      </c>
      <c r="F77" s="67">
        <v>0</v>
      </c>
      <c r="G77" s="67">
        <v>0</v>
      </c>
      <c r="H77" s="68">
        <v>0</v>
      </c>
      <c r="I77" s="68">
        <v>0</v>
      </c>
      <c r="J77" s="68">
        <v>0</v>
      </c>
      <c r="K77" s="67">
        <v>0</v>
      </c>
      <c r="L77" s="67">
        <v>0</v>
      </c>
      <c r="M77" s="67">
        <v>0</v>
      </c>
    </row>
    <row r="78" spans="1:13" ht="30">
      <c r="A78" s="289"/>
      <c r="B78" s="289"/>
      <c r="C78" s="11" t="s">
        <v>15</v>
      </c>
      <c r="D78" s="67">
        <v>0</v>
      </c>
      <c r="E78" s="232">
        <v>0</v>
      </c>
      <c r="F78" s="67">
        <v>0</v>
      </c>
      <c r="G78" s="67">
        <v>0</v>
      </c>
      <c r="H78" s="68">
        <v>0</v>
      </c>
      <c r="I78" s="68">
        <v>0</v>
      </c>
      <c r="J78" s="68">
        <v>0</v>
      </c>
      <c r="K78" s="67">
        <v>0</v>
      </c>
      <c r="L78" s="67">
        <v>0</v>
      </c>
      <c r="M78" s="67">
        <v>0</v>
      </c>
    </row>
    <row r="79" spans="1:13" ht="45">
      <c r="A79" s="289"/>
      <c r="B79" s="289"/>
      <c r="C79" s="11" t="s">
        <v>16</v>
      </c>
      <c r="D79" s="67">
        <v>2333.41</v>
      </c>
      <c r="E79" s="232">
        <v>1872.6</v>
      </c>
      <c r="F79" s="67">
        <v>1886.8</v>
      </c>
      <c r="G79" s="67">
        <v>1763.7</v>
      </c>
      <c r="H79" s="67">
        <v>1816.6</v>
      </c>
      <c r="I79" s="67">
        <v>1871.1</v>
      </c>
      <c r="J79" s="67">
        <v>1927.2</v>
      </c>
      <c r="K79" s="67">
        <v>1985.3</v>
      </c>
      <c r="L79" s="67">
        <v>2044.6</v>
      </c>
      <c r="M79" s="67">
        <v>2105.9</v>
      </c>
    </row>
    <row r="80" spans="1:13" ht="29.25" customHeight="1">
      <c r="A80" s="289"/>
      <c r="B80" s="289"/>
      <c r="C80" s="11" t="s">
        <v>17</v>
      </c>
      <c r="D80" s="28">
        <v>0</v>
      </c>
      <c r="E80" s="233">
        <v>0</v>
      </c>
      <c r="F80" s="28">
        <v>0</v>
      </c>
      <c r="G80" s="28">
        <v>0</v>
      </c>
      <c r="H80" s="29">
        <v>0</v>
      </c>
      <c r="I80" s="29">
        <v>0</v>
      </c>
      <c r="J80" s="29">
        <v>0</v>
      </c>
      <c r="K80" s="28">
        <v>0</v>
      </c>
      <c r="L80" s="28">
        <v>0</v>
      </c>
      <c r="M80" s="28">
        <v>0</v>
      </c>
    </row>
    <row r="81" spans="1:13" ht="29.25" customHeight="1">
      <c r="A81" s="290"/>
      <c r="B81" s="290"/>
      <c r="C81" s="11" t="s">
        <v>17</v>
      </c>
      <c r="D81" s="33">
        <v>0</v>
      </c>
      <c r="E81" s="238">
        <v>0</v>
      </c>
      <c r="F81" s="33">
        <v>0</v>
      </c>
      <c r="G81" s="33">
        <v>0</v>
      </c>
      <c r="H81" s="34">
        <v>0</v>
      </c>
      <c r="I81" s="34">
        <v>0</v>
      </c>
      <c r="J81" s="34">
        <v>0</v>
      </c>
      <c r="K81" s="33">
        <v>0</v>
      </c>
      <c r="L81" s="28">
        <v>0</v>
      </c>
      <c r="M81" s="28">
        <v>0</v>
      </c>
    </row>
    <row r="82" spans="1:13" ht="30">
      <c r="A82" s="288" t="s">
        <v>81</v>
      </c>
      <c r="B82" s="288" t="s">
        <v>82</v>
      </c>
      <c r="C82" s="11" t="s">
        <v>23</v>
      </c>
      <c r="D82" s="28">
        <v>0</v>
      </c>
      <c r="E82" s="233">
        <f>E83+E84+E85+E86</f>
        <v>10</v>
      </c>
      <c r="F82" s="28">
        <v>0</v>
      </c>
      <c r="G82" s="28">
        <v>0</v>
      </c>
      <c r="H82" s="29">
        <v>0</v>
      </c>
      <c r="I82" s="29">
        <v>0</v>
      </c>
      <c r="J82" s="29">
        <v>0</v>
      </c>
      <c r="K82" s="28">
        <v>0</v>
      </c>
      <c r="L82" s="28">
        <v>0</v>
      </c>
      <c r="M82" s="28">
        <v>0</v>
      </c>
    </row>
    <row r="83" spans="1:13" ht="30">
      <c r="A83" s="289"/>
      <c r="B83" s="289"/>
      <c r="C83" s="11" t="s">
        <v>24</v>
      </c>
      <c r="D83" s="28">
        <v>0</v>
      </c>
      <c r="E83" s="233">
        <v>0</v>
      </c>
      <c r="F83" s="28">
        <v>0</v>
      </c>
      <c r="G83" s="28">
        <v>0</v>
      </c>
      <c r="H83" s="29">
        <v>0</v>
      </c>
      <c r="I83" s="29">
        <v>0</v>
      </c>
      <c r="J83" s="29">
        <v>0</v>
      </c>
      <c r="K83" s="28">
        <v>0</v>
      </c>
      <c r="L83" s="28">
        <v>0</v>
      </c>
      <c r="M83" s="28">
        <v>0</v>
      </c>
    </row>
    <row r="84" spans="1:13" ht="30">
      <c r="A84" s="289"/>
      <c r="B84" s="289"/>
      <c r="C84" s="11" t="s">
        <v>15</v>
      </c>
      <c r="D84" s="28">
        <v>0</v>
      </c>
      <c r="E84" s="233">
        <v>0</v>
      </c>
      <c r="F84" s="28">
        <v>0</v>
      </c>
      <c r="G84" s="28">
        <v>0</v>
      </c>
      <c r="H84" s="29">
        <v>0</v>
      </c>
      <c r="I84" s="29">
        <v>0</v>
      </c>
      <c r="J84" s="29">
        <v>0</v>
      </c>
      <c r="K84" s="28">
        <v>0</v>
      </c>
      <c r="L84" s="28">
        <v>0</v>
      </c>
      <c r="M84" s="28">
        <v>0</v>
      </c>
    </row>
    <row r="85" spans="1:13" ht="45">
      <c r="A85" s="289"/>
      <c r="B85" s="289"/>
      <c r="C85" s="11" t="s">
        <v>16</v>
      </c>
      <c r="D85" s="28">
        <v>0</v>
      </c>
      <c r="E85" s="233">
        <v>10</v>
      </c>
      <c r="F85" s="28">
        <v>0</v>
      </c>
      <c r="G85" s="28">
        <v>0</v>
      </c>
      <c r="H85" s="29">
        <v>0</v>
      </c>
      <c r="I85" s="29">
        <v>0</v>
      </c>
      <c r="J85" s="29">
        <v>0</v>
      </c>
      <c r="K85" s="28">
        <v>0</v>
      </c>
      <c r="L85" s="28">
        <v>0</v>
      </c>
      <c r="M85" s="28">
        <v>0</v>
      </c>
    </row>
    <row r="86" spans="1:13" ht="29.25" customHeight="1">
      <c r="A86" s="289"/>
      <c r="B86" s="289"/>
      <c r="C86" s="11" t="s">
        <v>17</v>
      </c>
      <c r="D86" s="28">
        <v>0</v>
      </c>
      <c r="E86" s="233">
        <v>0</v>
      </c>
      <c r="F86" s="28">
        <v>0</v>
      </c>
      <c r="G86" s="28">
        <v>0</v>
      </c>
      <c r="H86" s="29">
        <v>0</v>
      </c>
      <c r="I86" s="29">
        <v>0</v>
      </c>
      <c r="J86" s="29">
        <v>0</v>
      </c>
      <c r="K86" s="28">
        <v>0</v>
      </c>
      <c r="L86" s="28">
        <v>0</v>
      </c>
      <c r="M86" s="28">
        <v>0</v>
      </c>
    </row>
    <row r="87" spans="1:13" ht="30">
      <c r="A87" s="307" t="s">
        <v>83</v>
      </c>
      <c r="B87" s="310" t="s">
        <v>84</v>
      </c>
      <c r="C87" s="11" t="s">
        <v>23</v>
      </c>
      <c r="D87" s="67">
        <f>D90+D88+D89</f>
        <v>88594.05</v>
      </c>
      <c r="E87" s="232">
        <f>E93+E103+E108+E113+E118+E123+E128+E98</f>
        <v>112499.62999999999</v>
      </c>
      <c r="F87" s="67">
        <f>F90+F88+F89</f>
        <v>37755.5</v>
      </c>
      <c r="G87" s="67">
        <f t="shared" ref="G87:M87" si="13">G90</f>
        <v>33269.599999999999</v>
      </c>
      <c r="H87" s="67">
        <f t="shared" si="13"/>
        <v>34267.699999999997</v>
      </c>
      <c r="I87" s="67">
        <f t="shared" si="13"/>
        <v>35295.699999999997</v>
      </c>
      <c r="J87" s="67">
        <f t="shared" si="13"/>
        <v>36354.6</v>
      </c>
      <c r="K87" s="67">
        <f t="shared" si="13"/>
        <v>37445.300000000003</v>
      </c>
      <c r="L87" s="67">
        <f t="shared" si="13"/>
        <v>38568.6</v>
      </c>
      <c r="M87" s="67">
        <f t="shared" si="13"/>
        <v>38725.699999999997</v>
      </c>
    </row>
    <row r="88" spans="1:13" ht="30">
      <c r="A88" s="308"/>
      <c r="B88" s="310"/>
      <c r="C88" s="11" t="s">
        <v>24</v>
      </c>
      <c r="D88" s="67">
        <f>D94+D99+D104+D109+D114+D119+D124+D129</f>
        <v>1749.97</v>
      </c>
      <c r="E88" s="232">
        <f>E94+E99+E109+E114</f>
        <v>6069.94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</row>
    <row r="89" spans="1:13" ht="30">
      <c r="A89" s="308"/>
      <c r="B89" s="310"/>
      <c r="C89" s="11" t="s">
        <v>15</v>
      </c>
      <c r="D89" s="67">
        <f>D95+D105+D100+D110+D115+D120+D125+D130</f>
        <v>40851.86</v>
      </c>
      <c r="E89" s="232">
        <f>E95+E100+E105+E110+E115+E120</f>
        <v>39287.339999999997</v>
      </c>
      <c r="F89" s="28">
        <v>0</v>
      </c>
      <c r="G89" s="28">
        <v>0</v>
      </c>
      <c r="H89" s="29">
        <v>0</v>
      </c>
      <c r="I89" s="29">
        <v>0</v>
      </c>
      <c r="J89" s="29">
        <v>0</v>
      </c>
      <c r="K89" s="28">
        <v>0</v>
      </c>
      <c r="L89" s="28">
        <v>0</v>
      </c>
      <c r="M89" s="28">
        <v>0</v>
      </c>
    </row>
    <row r="90" spans="1:13" ht="45">
      <c r="A90" s="308"/>
      <c r="B90" s="310"/>
      <c r="C90" s="11" t="s">
        <v>16</v>
      </c>
      <c r="D90" s="67">
        <f>D126+D121+D116+D101+D96</f>
        <v>45992.22</v>
      </c>
      <c r="E90" s="233">
        <f t="shared" ref="E90:M90" si="14">E96+E101+E106+E111+E116+E121+E126+E131</f>
        <v>67142.350000000006</v>
      </c>
      <c r="F90" s="28">
        <f t="shared" si="14"/>
        <v>37755.5</v>
      </c>
      <c r="G90" s="28">
        <f t="shared" si="14"/>
        <v>33269.599999999999</v>
      </c>
      <c r="H90" s="28">
        <f t="shared" si="14"/>
        <v>34267.699999999997</v>
      </c>
      <c r="I90" s="28">
        <f t="shared" si="14"/>
        <v>35295.699999999997</v>
      </c>
      <c r="J90" s="28">
        <f t="shared" si="14"/>
        <v>36354.6</v>
      </c>
      <c r="K90" s="28">
        <f t="shared" si="14"/>
        <v>37445.300000000003</v>
      </c>
      <c r="L90" s="28">
        <f t="shared" si="14"/>
        <v>38568.6</v>
      </c>
      <c r="M90" s="28">
        <f t="shared" si="14"/>
        <v>38725.699999999997</v>
      </c>
    </row>
    <row r="91" spans="1:13" ht="32.25" customHeight="1">
      <c r="A91" s="309"/>
      <c r="B91" s="310"/>
      <c r="C91" s="11" t="s">
        <v>17</v>
      </c>
      <c r="D91" s="28">
        <v>0</v>
      </c>
      <c r="E91" s="233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</row>
    <row r="92" spans="1:13" ht="15.75" customHeight="1">
      <c r="A92" s="25" t="s">
        <v>25</v>
      </c>
      <c r="B92" s="24"/>
      <c r="C92" s="11"/>
      <c r="D92" s="11"/>
      <c r="E92" s="122"/>
      <c r="F92" s="11"/>
      <c r="G92" s="11"/>
      <c r="H92" s="11"/>
      <c r="I92" s="11"/>
      <c r="J92" s="6"/>
      <c r="K92" s="6"/>
      <c r="L92" s="16"/>
      <c r="M92" s="16"/>
    </row>
    <row r="93" spans="1:13" ht="30">
      <c r="A93" s="288" t="s">
        <v>85</v>
      </c>
      <c r="B93" s="310" t="s">
        <v>349</v>
      </c>
      <c r="C93" s="11" t="s">
        <v>23</v>
      </c>
      <c r="D93" s="67">
        <f>D96+D95</f>
        <v>30094.02</v>
      </c>
      <c r="E93" s="232">
        <f>E96</f>
        <v>57410.11</v>
      </c>
      <c r="F93" s="67">
        <f>F96</f>
        <v>25523.4</v>
      </c>
      <c r="G93" s="67">
        <f t="shared" ref="G93:M93" si="15">G96</f>
        <v>28142.799999999999</v>
      </c>
      <c r="H93" s="67">
        <f t="shared" si="15"/>
        <v>28987.1</v>
      </c>
      <c r="I93" s="67">
        <f t="shared" si="15"/>
        <v>29856.7</v>
      </c>
      <c r="J93" s="67">
        <f t="shared" si="15"/>
        <v>30752.400000000001</v>
      </c>
      <c r="K93" s="67">
        <f t="shared" si="15"/>
        <v>31675</v>
      </c>
      <c r="L93" s="67">
        <f t="shared" si="15"/>
        <v>32625.200000000001</v>
      </c>
      <c r="M93" s="67">
        <f t="shared" si="15"/>
        <v>33604</v>
      </c>
    </row>
    <row r="94" spans="1:13" ht="30">
      <c r="A94" s="289"/>
      <c r="B94" s="310"/>
      <c r="C94" s="11" t="s">
        <v>24</v>
      </c>
      <c r="D94" s="67">
        <v>0</v>
      </c>
      <c r="E94" s="232">
        <v>0</v>
      </c>
      <c r="F94" s="67">
        <v>0</v>
      </c>
      <c r="G94" s="67">
        <v>0</v>
      </c>
      <c r="H94" s="68">
        <v>0</v>
      </c>
      <c r="I94" s="68">
        <v>0</v>
      </c>
      <c r="J94" s="68">
        <v>0</v>
      </c>
      <c r="K94" s="67">
        <v>0</v>
      </c>
      <c r="L94" s="67">
        <v>0</v>
      </c>
      <c r="M94" s="67">
        <v>0</v>
      </c>
    </row>
    <row r="95" spans="1:13" ht="30">
      <c r="A95" s="289"/>
      <c r="B95" s="310"/>
      <c r="C95" s="11" t="s">
        <v>15</v>
      </c>
      <c r="D95" s="67">
        <v>534</v>
      </c>
      <c r="E95" s="232">
        <v>0</v>
      </c>
      <c r="F95" s="67">
        <v>0</v>
      </c>
      <c r="G95" s="67">
        <v>0</v>
      </c>
      <c r="H95" s="68">
        <v>0</v>
      </c>
      <c r="I95" s="68">
        <v>0</v>
      </c>
      <c r="J95" s="68">
        <v>0</v>
      </c>
      <c r="K95" s="67">
        <v>0</v>
      </c>
      <c r="L95" s="67">
        <v>0</v>
      </c>
      <c r="M95" s="67">
        <v>0</v>
      </c>
    </row>
    <row r="96" spans="1:13" ht="45">
      <c r="A96" s="289"/>
      <c r="B96" s="310"/>
      <c r="C96" s="11" t="s">
        <v>16</v>
      </c>
      <c r="D96" s="67">
        <v>29560.02</v>
      </c>
      <c r="E96" s="232">
        <v>57410.11</v>
      </c>
      <c r="F96" s="67">
        <v>25523.4</v>
      </c>
      <c r="G96" s="67">
        <v>28142.799999999999</v>
      </c>
      <c r="H96" s="67">
        <v>28987.1</v>
      </c>
      <c r="I96" s="67">
        <v>29856.7</v>
      </c>
      <c r="J96" s="67">
        <v>30752.400000000001</v>
      </c>
      <c r="K96" s="67">
        <v>31675</v>
      </c>
      <c r="L96" s="70">
        <v>32625.200000000001</v>
      </c>
      <c r="M96" s="70">
        <v>33604</v>
      </c>
    </row>
    <row r="97" spans="1:13" ht="32.25" customHeight="1">
      <c r="A97" s="290"/>
      <c r="B97" s="310"/>
      <c r="C97" s="11" t="s">
        <v>17</v>
      </c>
      <c r="D97" s="29">
        <v>0</v>
      </c>
      <c r="E97" s="23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8">
        <v>0</v>
      </c>
      <c r="L97" s="16"/>
      <c r="M97" s="16"/>
    </row>
    <row r="98" spans="1:13" ht="30">
      <c r="A98" s="288" t="s">
        <v>86</v>
      </c>
      <c r="B98" s="310" t="s">
        <v>87</v>
      </c>
      <c r="C98" s="11" t="s">
        <v>23</v>
      </c>
      <c r="D98" s="28">
        <f>D101+D100+D99</f>
        <v>2525.31</v>
      </c>
      <c r="E98" s="232">
        <f>E99+E100+E101</f>
        <v>1296.76</v>
      </c>
      <c r="F98" s="28">
        <f t="shared" ref="F98:M98" si="16">F101</f>
        <v>0</v>
      </c>
      <c r="G98" s="28">
        <f t="shared" si="16"/>
        <v>0</v>
      </c>
      <c r="H98" s="28">
        <f t="shared" si="16"/>
        <v>0</v>
      </c>
      <c r="I98" s="28">
        <f t="shared" si="16"/>
        <v>0</v>
      </c>
      <c r="J98" s="28">
        <f t="shared" si="16"/>
        <v>0</v>
      </c>
      <c r="K98" s="28">
        <f t="shared" si="16"/>
        <v>0</v>
      </c>
      <c r="L98" s="28">
        <f t="shared" si="16"/>
        <v>0</v>
      </c>
      <c r="M98" s="28">
        <f t="shared" si="16"/>
        <v>0</v>
      </c>
    </row>
    <row r="99" spans="1:13" ht="30">
      <c r="A99" s="289"/>
      <c r="B99" s="310"/>
      <c r="C99" s="11" t="s">
        <v>24</v>
      </c>
      <c r="D99" s="28">
        <v>50</v>
      </c>
      <c r="E99" s="233">
        <v>50.04</v>
      </c>
      <c r="F99" s="28">
        <v>0</v>
      </c>
      <c r="G99" s="28">
        <v>0</v>
      </c>
      <c r="H99" s="29">
        <v>0</v>
      </c>
      <c r="I99" s="29">
        <v>0</v>
      </c>
      <c r="J99" s="29">
        <v>0</v>
      </c>
      <c r="K99" s="28">
        <v>0</v>
      </c>
      <c r="L99" s="28">
        <v>0</v>
      </c>
      <c r="M99" s="28">
        <v>0</v>
      </c>
    </row>
    <row r="100" spans="1:13" ht="30">
      <c r="A100" s="289"/>
      <c r="B100" s="310"/>
      <c r="C100" s="11" t="s">
        <v>15</v>
      </c>
      <c r="D100" s="28">
        <v>8.83</v>
      </c>
      <c r="E100" s="233">
        <v>1.02</v>
      </c>
      <c r="F100" s="28">
        <v>0</v>
      </c>
      <c r="G100" s="28">
        <v>0</v>
      </c>
      <c r="H100" s="29">
        <v>0</v>
      </c>
      <c r="I100" s="29">
        <v>0</v>
      </c>
      <c r="J100" s="29">
        <v>0</v>
      </c>
      <c r="K100" s="28">
        <v>0</v>
      </c>
      <c r="L100" s="28">
        <v>0</v>
      </c>
      <c r="M100" s="28">
        <v>0</v>
      </c>
    </row>
    <row r="101" spans="1:13" ht="45">
      <c r="A101" s="289"/>
      <c r="B101" s="310"/>
      <c r="C101" s="11" t="s">
        <v>16</v>
      </c>
      <c r="D101" s="28">
        <v>2466.48</v>
      </c>
      <c r="E101" s="233">
        <v>1245.7</v>
      </c>
      <c r="F101" s="27">
        <v>0</v>
      </c>
      <c r="G101" s="27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</row>
    <row r="102" spans="1:13" ht="28.5" customHeight="1">
      <c r="A102" s="290"/>
      <c r="B102" s="310"/>
      <c r="C102" s="11" t="s">
        <v>17</v>
      </c>
      <c r="D102" s="28">
        <v>0</v>
      </c>
      <c r="E102" s="233">
        <v>0</v>
      </c>
      <c r="F102" s="28">
        <v>0</v>
      </c>
      <c r="G102" s="28">
        <v>0</v>
      </c>
      <c r="H102" s="29">
        <v>0</v>
      </c>
      <c r="I102" s="29">
        <v>0</v>
      </c>
      <c r="J102" s="29">
        <v>0</v>
      </c>
      <c r="K102" s="28">
        <v>0</v>
      </c>
      <c r="L102" s="28">
        <v>0</v>
      </c>
      <c r="M102" s="28">
        <v>0</v>
      </c>
    </row>
    <row r="103" spans="1:13" ht="30">
      <c r="A103" s="288" t="s">
        <v>88</v>
      </c>
      <c r="B103" s="310" t="s">
        <v>89</v>
      </c>
      <c r="C103" s="11" t="s">
        <v>23</v>
      </c>
      <c r="D103" s="28">
        <v>0</v>
      </c>
      <c r="E103" s="233">
        <v>0</v>
      </c>
      <c r="F103" s="28">
        <v>0</v>
      </c>
      <c r="G103" s="28">
        <v>0</v>
      </c>
      <c r="H103" s="29">
        <v>0</v>
      </c>
      <c r="I103" s="29">
        <v>0</v>
      </c>
      <c r="J103" s="29">
        <v>0</v>
      </c>
      <c r="K103" s="28">
        <v>0</v>
      </c>
      <c r="L103" s="28">
        <v>0</v>
      </c>
      <c r="M103" s="28">
        <v>0</v>
      </c>
    </row>
    <row r="104" spans="1:13" ht="30">
      <c r="A104" s="289"/>
      <c r="B104" s="310"/>
      <c r="C104" s="11" t="s">
        <v>24</v>
      </c>
      <c r="D104" s="28">
        <v>0</v>
      </c>
      <c r="E104" s="233">
        <v>0</v>
      </c>
      <c r="F104" s="28">
        <v>0</v>
      </c>
      <c r="G104" s="28">
        <v>0</v>
      </c>
      <c r="H104" s="29">
        <v>0</v>
      </c>
      <c r="I104" s="29">
        <v>0</v>
      </c>
      <c r="J104" s="29">
        <v>0</v>
      </c>
      <c r="K104" s="28">
        <v>0</v>
      </c>
      <c r="L104" s="28">
        <v>0</v>
      </c>
      <c r="M104" s="28">
        <v>0</v>
      </c>
    </row>
    <row r="105" spans="1:13" ht="30">
      <c r="A105" s="289"/>
      <c r="B105" s="310"/>
      <c r="C105" s="11" t="s">
        <v>15</v>
      </c>
      <c r="D105" s="28">
        <v>0</v>
      </c>
      <c r="E105" s="233">
        <v>0</v>
      </c>
      <c r="F105" s="28">
        <v>0</v>
      </c>
      <c r="G105" s="28">
        <v>0</v>
      </c>
      <c r="H105" s="29">
        <v>0</v>
      </c>
      <c r="I105" s="29">
        <v>0</v>
      </c>
      <c r="J105" s="29">
        <v>0</v>
      </c>
      <c r="K105" s="28">
        <v>0</v>
      </c>
      <c r="L105" s="28">
        <v>0</v>
      </c>
      <c r="M105" s="28">
        <v>0</v>
      </c>
    </row>
    <row r="106" spans="1:13" ht="45">
      <c r="A106" s="289"/>
      <c r="B106" s="310"/>
      <c r="C106" s="11" t="s">
        <v>16</v>
      </c>
      <c r="D106" s="28">
        <v>0</v>
      </c>
      <c r="E106" s="233">
        <v>0</v>
      </c>
      <c r="F106" s="28">
        <v>0</v>
      </c>
      <c r="G106" s="28">
        <v>0</v>
      </c>
      <c r="H106" s="29">
        <v>0</v>
      </c>
      <c r="I106" s="29">
        <v>0</v>
      </c>
      <c r="J106" s="29">
        <v>0</v>
      </c>
      <c r="K106" s="28">
        <v>0</v>
      </c>
      <c r="L106" s="28">
        <v>0</v>
      </c>
      <c r="M106" s="28">
        <v>0</v>
      </c>
    </row>
    <row r="107" spans="1:13" ht="33" customHeight="1">
      <c r="A107" s="290"/>
      <c r="B107" s="310"/>
      <c r="C107" s="11" t="s">
        <v>17</v>
      </c>
      <c r="D107" s="28">
        <v>0</v>
      </c>
      <c r="E107" s="233">
        <v>0</v>
      </c>
      <c r="F107" s="28">
        <v>0</v>
      </c>
      <c r="G107" s="28">
        <v>0</v>
      </c>
      <c r="H107" s="29">
        <v>0</v>
      </c>
      <c r="I107" s="29">
        <v>0</v>
      </c>
      <c r="J107" s="29">
        <v>0</v>
      </c>
      <c r="K107" s="28">
        <v>0</v>
      </c>
      <c r="L107" s="28">
        <v>0</v>
      </c>
      <c r="M107" s="28">
        <v>0</v>
      </c>
    </row>
    <row r="108" spans="1:13" ht="39" customHeight="1">
      <c r="A108" s="288" t="s">
        <v>90</v>
      </c>
      <c r="B108" s="310" t="s">
        <v>91</v>
      </c>
      <c r="C108" s="11" t="s">
        <v>23</v>
      </c>
      <c r="D108" s="28">
        <v>0</v>
      </c>
      <c r="E108" s="233">
        <v>0</v>
      </c>
      <c r="F108" s="28">
        <v>0</v>
      </c>
      <c r="G108" s="28">
        <v>0</v>
      </c>
      <c r="H108" s="29">
        <v>0</v>
      </c>
      <c r="I108" s="29">
        <v>0</v>
      </c>
      <c r="J108" s="29">
        <v>0</v>
      </c>
      <c r="K108" s="28">
        <v>0</v>
      </c>
      <c r="L108" s="28">
        <v>0</v>
      </c>
      <c r="M108" s="28">
        <v>0</v>
      </c>
    </row>
    <row r="109" spans="1:13" ht="38.25" customHeight="1">
      <c r="A109" s="289"/>
      <c r="B109" s="310"/>
      <c r="C109" s="11" t="s">
        <v>24</v>
      </c>
      <c r="D109" s="28">
        <v>0</v>
      </c>
      <c r="E109" s="233">
        <v>0</v>
      </c>
      <c r="F109" s="28">
        <v>0</v>
      </c>
      <c r="G109" s="28">
        <v>0</v>
      </c>
      <c r="H109" s="29">
        <v>0</v>
      </c>
      <c r="I109" s="29">
        <v>0</v>
      </c>
      <c r="J109" s="29">
        <v>0</v>
      </c>
      <c r="K109" s="28">
        <v>0</v>
      </c>
      <c r="L109" s="28">
        <v>0</v>
      </c>
      <c r="M109" s="28">
        <v>0</v>
      </c>
    </row>
    <row r="110" spans="1:13" ht="30">
      <c r="A110" s="289"/>
      <c r="B110" s="310"/>
      <c r="C110" s="11" t="s">
        <v>15</v>
      </c>
      <c r="D110" s="28">
        <v>0</v>
      </c>
      <c r="E110" s="233">
        <v>0</v>
      </c>
      <c r="F110" s="28">
        <v>0</v>
      </c>
      <c r="G110" s="28">
        <v>0</v>
      </c>
      <c r="H110" s="29">
        <v>0</v>
      </c>
      <c r="I110" s="29">
        <v>0</v>
      </c>
      <c r="J110" s="29">
        <v>0</v>
      </c>
      <c r="K110" s="28">
        <v>0</v>
      </c>
      <c r="L110" s="28">
        <v>0</v>
      </c>
      <c r="M110" s="28">
        <v>0</v>
      </c>
    </row>
    <row r="111" spans="1:13" ht="45">
      <c r="A111" s="289"/>
      <c r="B111" s="310"/>
      <c r="C111" s="11" t="s">
        <v>16</v>
      </c>
      <c r="D111" s="28">
        <v>0</v>
      </c>
      <c r="E111" s="233">
        <v>0</v>
      </c>
      <c r="F111" s="28">
        <v>0</v>
      </c>
      <c r="G111" s="28">
        <v>0</v>
      </c>
      <c r="H111" s="29">
        <v>0</v>
      </c>
      <c r="I111" s="29">
        <v>0</v>
      </c>
      <c r="J111" s="29">
        <v>0</v>
      </c>
      <c r="K111" s="28">
        <v>0</v>
      </c>
      <c r="L111" s="28">
        <v>0</v>
      </c>
      <c r="M111" s="28">
        <v>0</v>
      </c>
    </row>
    <row r="112" spans="1:13" ht="30" customHeight="1">
      <c r="A112" s="290"/>
      <c r="B112" s="310"/>
      <c r="C112" s="11" t="s">
        <v>17</v>
      </c>
      <c r="D112" s="28">
        <v>0</v>
      </c>
      <c r="E112" s="233">
        <v>0</v>
      </c>
      <c r="F112" s="28">
        <v>0</v>
      </c>
      <c r="G112" s="28">
        <v>0</v>
      </c>
      <c r="H112" s="29">
        <v>0</v>
      </c>
      <c r="I112" s="29">
        <v>0</v>
      </c>
      <c r="J112" s="29">
        <v>0</v>
      </c>
      <c r="K112" s="28">
        <v>0</v>
      </c>
      <c r="L112" s="28">
        <v>0</v>
      </c>
      <c r="M112" s="28">
        <v>0</v>
      </c>
    </row>
    <row r="113" spans="1:13" ht="30">
      <c r="A113" s="288" t="s">
        <v>92</v>
      </c>
      <c r="B113" s="310" t="s">
        <v>93</v>
      </c>
      <c r="C113" s="11" t="s">
        <v>23</v>
      </c>
      <c r="D113" s="67">
        <f>D116+D115+D114</f>
        <v>42850.58</v>
      </c>
      <c r="E113" s="232">
        <f>E116+E114+E115</f>
        <v>46474.26</v>
      </c>
      <c r="F113" s="28">
        <v>0</v>
      </c>
      <c r="G113" s="28">
        <v>0</v>
      </c>
      <c r="H113" s="29">
        <v>0</v>
      </c>
      <c r="I113" s="29">
        <v>0</v>
      </c>
      <c r="J113" s="29">
        <v>0</v>
      </c>
      <c r="K113" s="28">
        <v>0</v>
      </c>
      <c r="L113" s="28">
        <v>0</v>
      </c>
      <c r="M113" s="28">
        <v>0</v>
      </c>
    </row>
    <row r="114" spans="1:13" ht="30">
      <c r="A114" s="289"/>
      <c r="B114" s="310"/>
      <c r="C114" s="11" t="s">
        <v>24</v>
      </c>
      <c r="D114" s="67">
        <v>1699.97</v>
      </c>
      <c r="E114" s="233">
        <v>6019.9</v>
      </c>
      <c r="F114" s="28">
        <v>0</v>
      </c>
      <c r="G114" s="28">
        <v>0</v>
      </c>
      <c r="H114" s="29">
        <v>0</v>
      </c>
      <c r="I114" s="29">
        <v>0</v>
      </c>
      <c r="J114" s="29">
        <v>0</v>
      </c>
      <c r="K114" s="28">
        <v>0</v>
      </c>
      <c r="L114" s="28">
        <v>0</v>
      </c>
      <c r="M114" s="28">
        <v>0</v>
      </c>
    </row>
    <row r="115" spans="1:13" ht="30">
      <c r="A115" s="289"/>
      <c r="B115" s="310"/>
      <c r="C115" s="11" t="s">
        <v>15</v>
      </c>
      <c r="D115" s="67">
        <v>40309.03</v>
      </c>
      <c r="E115" s="233">
        <v>39286.32</v>
      </c>
      <c r="F115" s="28">
        <v>0</v>
      </c>
      <c r="G115" s="28">
        <v>0</v>
      </c>
      <c r="H115" s="29">
        <v>0</v>
      </c>
      <c r="I115" s="29">
        <v>0</v>
      </c>
      <c r="J115" s="29">
        <v>0</v>
      </c>
      <c r="K115" s="28">
        <v>0</v>
      </c>
      <c r="L115" s="28">
        <v>0</v>
      </c>
      <c r="M115" s="28">
        <v>0</v>
      </c>
    </row>
    <row r="116" spans="1:13" ht="45">
      <c r="A116" s="289"/>
      <c r="B116" s="310"/>
      <c r="C116" s="11" t="s">
        <v>16</v>
      </c>
      <c r="D116" s="67">
        <v>841.58</v>
      </c>
      <c r="E116" s="233">
        <v>1168.04</v>
      </c>
      <c r="F116" s="28">
        <v>0</v>
      </c>
      <c r="G116" s="28">
        <v>0</v>
      </c>
      <c r="H116" s="29">
        <v>0</v>
      </c>
      <c r="I116" s="29">
        <v>0</v>
      </c>
      <c r="J116" s="29">
        <v>0</v>
      </c>
      <c r="K116" s="28">
        <v>0</v>
      </c>
      <c r="L116" s="28">
        <v>0</v>
      </c>
      <c r="M116" s="28">
        <v>0</v>
      </c>
    </row>
    <row r="117" spans="1:13" ht="30" customHeight="1">
      <c r="A117" s="290"/>
      <c r="B117" s="310"/>
      <c r="C117" s="11" t="s">
        <v>17</v>
      </c>
      <c r="D117" s="28">
        <v>0</v>
      </c>
      <c r="E117" s="233">
        <v>0</v>
      </c>
      <c r="F117" s="28">
        <v>0</v>
      </c>
      <c r="G117" s="28">
        <v>0</v>
      </c>
      <c r="H117" s="29">
        <v>0</v>
      </c>
      <c r="I117" s="29">
        <v>0</v>
      </c>
      <c r="J117" s="29">
        <v>0</v>
      </c>
      <c r="K117" s="28">
        <v>0</v>
      </c>
      <c r="L117" s="28">
        <v>0</v>
      </c>
      <c r="M117" s="28">
        <v>0</v>
      </c>
    </row>
    <row r="118" spans="1:13" ht="30">
      <c r="A118" s="288" t="s">
        <v>94</v>
      </c>
      <c r="B118" s="310" t="s">
        <v>95</v>
      </c>
      <c r="C118" s="11" t="s">
        <v>23</v>
      </c>
      <c r="D118" s="28">
        <f>D121</f>
        <v>13124.14</v>
      </c>
      <c r="E118" s="233">
        <f t="shared" ref="E118:M118" si="17">E121</f>
        <v>7318.5</v>
      </c>
      <c r="F118" s="28">
        <f t="shared" si="17"/>
        <v>12232.1</v>
      </c>
      <c r="G118" s="28">
        <f t="shared" si="17"/>
        <v>5126.8</v>
      </c>
      <c r="H118" s="28">
        <f t="shared" si="17"/>
        <v>5280.6</v>
      </c>
      <c r="I118" s="28">
        <f t="shared" si="17"/>
        <v>5439</v>
      </c>
      <c r="J118" s="28">
        <f t="shared" si="17"/>
        <v>5602.2</v>
      </c>
      <c r="K118" s="28">
        <f t="shared" si="17"/>
        <v>5770.3</v>
      </c>
      <c r="L118" s="28">
        <f t="shared" si="17"/>
        <v>5943.4</v>
      </c>
      <c r="M118" s="28">
        <f t="shared" si="17"/>
        <v>5121.7</v>
      </c>
    </row>
    <row r="119" spans="1:13" ht="30">
      <c r="A119" s="289"/>
      <c r="B119" s="310"/>
      <c r="C119" s="11" t="s">
        <v>24</v>
      </c>
      <c r="D119" s="28">
        <v>0</v>
      </c>
      <c r="E119" s="233">
        <v>0</v>
      </c>
      <c r="F119" s="28">
        <v>0</v>
      </c>
      <c r="G119" s="28">
        <v>0</v>
      </c>
      <c r="H119" s="29">
        <v>0</v>
      </c>
      <c r="I119" s="29">
        <v>0</v>
      </c>
      <c r="J119" s="29">
        <v>0</v>
      </c>
      <c r="K119" s="28">
        <v>0</v>
      </c>
      <c r="L119" s="28">
        <v>0</v>
      </c>
      <c r="M119" s="28">
        <v>0</v>
      </c>
    </row>
    <row r="120" spans="1:13" ht="30">
      <c r="A120" s="289"/>
      <c r="B120" s="310"/>
      <c r="C120" s="11" t="s">
        <v>15</v>
      </c>
      <c r="D120" s="28">
        <v>0</v>
      </c>
      <c r="E120" s="233">
        <v>0</v>
      </c>
      <c r="F120" s="28">
        <v>0</v>
      </c>
      <c r="G120" s="28">
        <v>0</v>
      </c>
      <c r="H120" s="29">
        <v>0</v>
      </c>
      <c r="I120" s="29">
        <v>0</v>
      </c>
      <c r="J120" s="29">
        <v>0</v>
      </c>
      <c r="K120" s="28">
        <v>0</v>
      </c>
      <c r="L120" s="28">
        <v>0</v>
      </c>
      <c r="M120" s="28">
        <v>0</v>
      </c>
    </row>
    <row r="121" spans="1:13" ht="45">
      <c r="A121" s="289"/>
      <c r="B121" s="310"/>
      <c r="C121" s="11" t="s">
        <v>16</v>
      </c>
      <c r="D121" s="28">
        <v>13124.14</v>
      </c>
      <c r="E121" s="233">
        <v>7318.5</v>
      </c>
      <c r="F121" s="28">
        <v>12232.1</v>
      </c>
      <c r="G121" s="28">
        <v>5126.8</v>
      </c>
      <c r="H121" s="29">
        <v>5280.6</v>
      </c>
      <c r="I121" s="29">
        <v>5439</v>
      </c>
      <c r="J121" s="29">
        <v>5602.2</v>
      </c>
      <c r="K121" s="28">
        <v>5770.3</v>
      </c>
      <c r="L121" s="69">
        <v>5943.4</v>
      </c>
      <c r="M121" s="69">
        <v>5121.7</v>
      </c>
    </row>
    <row r="122" spans="1:13" ht="33" customHeight="1">
      <c r="A122" s="290"/>
      <c r="B122" s="310"/>
      <c r="C122" s="11" t="s">
        <v>17</v>
      </c>
      <c r="D122" s="28">
        <v>0</v>
      </c>
      <c r="E122" s="233">
        <v>0</v>
      </c>
      <c r="F122" s="28">
        <v>0</v>
      </c>
      <c r="G122" s="28">
        <v>0</v>
      </c>
      <c r="H122" s="29">
        <v>0</v>
      </c>
      <c r="I122" s="29">
        <v>0</v>
      </c>
      <c r="J122" s="29">
        <v>0</v>
      </c>
      <c r="K122" s="28">
        <v>0</v>
      </c>
      <c r="L122" s="16"/>
      <c r="M122" s="16"/>
    </row>
    <row r="123" spans="1:13" ht="30">
      <c r="A123" s="288" t="s">
        <v>96</v>
      </c>
      <c r="B123" s="310" t="s">
        <v>97</v>
      </c>
      <c r="C123" s="11" t="s">
        <v>23</v>
      </c>
      <c r="D123" s="67">
        <f>D126</f>
        <v>0</v>
      </c>
      <c r="E123" s="233">
        <v>0</v>
      </c>
      <c r="F123" s="28">
        <v>0</v>
      </c>
      <c r="G123" s="28">
        <v>0</v>
      </c>
      <c r="H123" s="29">
        <v>0</v>
      </c>
      <c r="I123" s="29">
        <v>0</v>
      </c>
      <c r="J123" s="29">
        <v>0</v>
      </c>
      <c r="K123" s="28">
        <v>0</v>
      </c>
      <c r="L123" s="28">
        <v>0</v>
      </c>
      <c r="M123" s="28">
        <v>0</v>
      </c>
    </row>
    <row r="124" spans="1:13" ht="30">
      <c r="A124" s="289"/>
      <c r="B124" s="310"/>
      <c r="C124" s="11" t="s">
        <v>24</v>
      </c>
      <c r="D124" s="67">
        <v>0</v>
      </c>
      <c r="E124" s="233">
        <v>0</v>
      </c>
      <c r="F124" s="28">
        <v>0</v>
      </c>
      <c r="G124" s="28">
        <v>0</v>
      </c>
      <c r="H124" s="29">
        <v>0</v>
      </c>
      <c r="I124" s="29">
        <v>0</v>
      </c>
      <c r="J124" s="29">
        <v>0</v>
      </c>
      <c r="K124" s="28">
        <v>0</v>
      </c>
      <c r="L124" s="28">
        <v>0</v>
      </c>
      <c r="M124" s="28">
        <v>0</v>
      </c>
    </row>
    <row r="125" spans="1:13" ht="30">
      <c r="A125" s="289"/>
      <c r="B125" s="310"/>
      <c r="C125" s="11" t="s">
        <v>15</v>
      </c>
      <c r="D125" s="67">
        <v>0</v>
      </c>
      <c r="E125" s="233">
        <v>0</v>
      </c>
      <c r="F125" s="28">
        <v>0</v>
      </c>
      <c r="G125" s="28">
        <v>0</v>
      </c>
      <c r="H125" s="29">
        <v>0</v>
      </c>
      <c r="I125" s="29">
        <v>0</v>
      </c>
      <c r="J125" s="29">
        <v>0</v>
      </c>
      <c r="K125" s="28">
        <v>0</v>
      </c>
      <c r="L125" s="28">
        <v>0</v>
      </c>
      <c r="M125" s="28">
        <v>0</v>
      </c>
    </row>
    <row r="126" spans="1:13" ht="45">
      <c r="A126" s="289"/>
      <c r="B126" s="310"/>
      <c r="C126" s="11" t="s">
        <v>16</v>
      </c>
      <c r="D126" s="67">
        <v>0</v>
      </c>
      <c r="E126" s="233">
        <v>0</v>
      </c>
      <c r="F126" s="28">
        <v>0</v>
      </c>
      <c r="G126" s="28">
        <v>0</v>
      </c>
      <c r="H126" s="29">
        <v>0</v>
      </c>
      <c r="I126" s="29">
        <v>0</v>
      </c>
      <c r="J126" s="29">
        <v>0</v>
      </c>
      <c r="K126" s="28">
        <v>0</v>
      </c>
      <c r="L126" s="28">
        <v>0</v>
      </c>
      <c r="M126" s="28">
        <v>0</v>
      </c>
    </row>
    <row r="127" spans="1:13" ht="33" customHeight="1">
      <c r="A127" s="290"/>
      <c r="B127" s="310"/>
      <c r="C127" s="11" t="s">
        <v>17</v>
      </c>
      <c r="D127" s="28">
        <v>0</v>
      </c>
      <c r="E127" s="233">
        <v>0</v>
      </c>
      <c r="F127" s="28">
        <v>0</v>
      </c>
      <c r="G127" s="28">
        <v>0</v>
      </c>
      <c r="H127" s="29">
        <v>0</v>
      </c>
      <c r="I127" s="29">
        <v>0</v>
      </c>
      <c r="J127" s="29">
        <v>0</v>
      </c>
      <c r="K127" s="28">
        <v>0</v>
      </c>
      <c r="L127" s="28">
        <v>0</v>
      </c>
      <c r="M127" s="28">
        <v>0</v>
      </c>
    </row>
    <row r="128" spans="1:13" ht="30">
      <c r="A128" s="288" t="s">
        <v>98</v>
      </c>
      <c r="B128" s="310" t="s">
        <v>272</v>
      </c>
      <c r="C128" s="11" t="s">
        <v>23</v>
      </c>
      <c r="D128" s="28">
        <v>0</v>
      </c>
      <c r="E128" s="233">
        <v>0</v>
      </c>
      <c r="F128" s="28">
        <v>0</v>
      </c>
      <c r="G128" s="28">
        <v>0</v>
      </c>
      <c r="H128" s="29">
        <v>0</v>
      </c>
      <c r="I128" s="29">
        <v>0</v>
      </c>
      <c r="J128" s="29">
        <v>0</v>
      </c>
      <c r="K128" s="28">
        <v>0</v>
      </c>
      <c r="L128" s="28">
        <v>0</v>
      </c>
      <c r="M128" s="28">
        <v>0</v>
      </c>
    </row>
    <row r="129" spans="1:13" ht="30">
      <c r="A129" s="289"/>
      <c r="B129" s="310"/>
      <c r="C129" s="11" t="s">
        <v>24</v>
      </c>
      <c r="D129" s="28">
        <v>0</v>
      </c>
      <c r="E129" s="233">
        <v>0</v>
      </c>
      <c r="F129" s="28">
        <v>0</v>
      </c>
      <c r="G129" s="28">
        <v>0</v>
      </c>
      <c r="H129" s="29">
        <v>0</v>
      </c>
      <c r="I129" s="29">
        <v>0</v>
      </c>
      <c r="J129" s="29">
        <v>0</v>
      </c>
      <c r="K129" s="28">
        <v>0</v>
      </c>
      <c r="L129" s="28">
        <v>0</v>
      </c>
      <c r="M129" s="28">
        <v>0</v>
      </c>
    </row>
    <row r="130" spans="1:13" ht="30">
      <c r="A130" s="289"/>
      <c r="B130" s="310"/>
      <c r="C130" s="11" t="s">
        <v>15</v>
      </c>
      <c r="D130" s="28">
        <v>0</v>
      </c>
      <c r="E130" s="233">
        <v>0</v>
      </c>
      <c r="F130" s="28">
        <v>0</v>
      </c>
      <c r="G130" s="28">
        <v>0</v>
      </c>
      <c r="H130" s="29">
        <v>0</v>
      </c>
      <c r="I130" s="29">
        <v>0</v>
      </c>
      <c r="J130" s="29">
        <v>0</v>
      </c>
      <c r="K130" s="28">
        <v>0</v>
      </c>
      <c r="L130" s="28">
        <v>0</v>
      </c>
      <c r="M130" s="28">
        <v>0</v>
      </c>
    </row>
    <row r="131" spans="1:13" ht="45">
      <c r="A131" s="289"/>
      <c r="B131" s="310"/>
      <c r="C131" s="11" t="s">
        <v>16</v>
      </c>
      <c r="D131" s="28">
        <v>0</v>
      </c>
      <c r="E131" s="233">
        <v>0</v>
      </c>
      <c r="F131" s="28">
        <v>0</v>
      </c>
      <c r="G131" s="28">
        <v>0</v>
      </c>
      <c r="H131" s="29">
        <v>0</v>
      </c>
      <c r="I131" s="29">
        <v>0</v>
      </c>
      <c r="J131" s="29">
        <v>0</v>
      </c>
      <c r="K131" s="28">
        <v>0</v>
      </c>
      <c r="L131" s="28">
        <v>0</v>
      </c>
      <c r="M131" s="28">
        <v>0</v>
      </c>
    </row>
    <row r="132" spans="1:13" ht="33.75" customHeight="1">
      <c r="A132" s="290"/>
      <c r="B132" s="310"/>
      <c r="C132" s="11" t="s">
        <v>17</v>
      </c>
      <c r="D132" s="28">
        <v>0</v>
      </c>
      <c r="E132" s="233">
        <v>0</v>
      </c>
      <c r="F132" s="28">
        <v>0</v>
      </c>
      <c r="G132" s="28">
        <v>0</v>
      </c>
      <c r="H132" s="29">
        <v>0</v>
      </c>
      <c r="I132" s="29">
        <v>0</v>
      </c>
      <c r="J132" s="29">
        <v>0</v>
      </c>
      <c r="K132" s="28">
        <v>0</v>
      </c>
      <c r="L132" s="28">
        <v>0</v>
      </c>
      <c r="M132" s="28">
        <v>0</v>
      </c>
    </row>
    <row r="133" spans="1:13" ht="30">
      <c r="A133" s="307" t="s">
        <v>100</v>
      </c>
      <c r="B133" s="310" t="s">
        <v>101</v>
      </c>
      <c r="C133" s="11" t="s">
        <v>23</v>
      </c>
      <c r="D133" s="67">
        <f>D136</f>
        <v>13278.08</v>
      </c>
      <c r="E133" s="232">
        <f t="shared" ref="E133:M133" si="18">E136</f>
        <v>30887.600000000002</v>
      </c>
      <c r="F133" s="67">
        <f t="shared" si="18"/>
        <v>9190.8000000000011</v>
      </c>
      <c r="G133" s="67">
        <f t="shared" si="18"/>
        <v>9146.2000000000007</v>
      </c>
      <c r="H133" s="67">
        <f t="shared" si="18"/>
        <v>9376.1</v>
      </c>
      <c r="I133" s="67">
        <f t="shared" si="18"/>
        <v>9612.7999999999993</v>
      </c>
      <c r="J133" s="67">
        <f t="shared" si="18"/>
        <v>9856.7000000000007</v>
      </c>
      <c r="K133" s="67">
        <f t="shared" si="18"/>
        <v>10107.9</v>
      </c>
      <c r="L133" s="67">
        <f t="shared" si="18"/>
        <v>10366.700000000001</v>
      </c>
      <c r="M133" s="67">
        <f t="shared" si="18"/>
        <v>10633.2</v>
      </c>
    </row>
    <row r="134" spans="1:13" ht="30">
      <c r="A134" s="308"/>
      <c r="B134" s="310"/>
      <c r="C134" s="11" t="s">
        <v>24</v>
      </c>
      <c r="D134" s="28">
        <f>D140+D145</f>
        <v>0</v>
      </c>
      <c r="E134" s="233">
        <v>0</v>
      </c>
      <c r="F134" s="28">
        <v>0</v>
      </c>
      <c r="G134" s="28">
        <v>0</v>
      </c>
      <c r="H134" s="29">
        <v>0</v>
      </c>
      <c r="I134" s="29">
        <v>0</v>
      </c>
      <c r="J134" s="29">
        <v>0</v>
      </c>
      <c r="K134" s="28">
        <v>0</v>
      </c>
      <c r="L134" s="28">
        <v>0</v>
      </c>
      <c r="M134" s="28">
        <v>0</v>
      </c>
    </row>
    <row r="135" spans="1:13" ht="30">
      <c r="A135" s="308"/>
      <c r="B135" s="310"/>
      <c r="C135" s="11" t="s">
        <v>15</v>
      </c>
      <c r="D135" s="28">
        <f t="shared" ref="D135:D137" si="19">D141+D146</f>
        <v>0</v>
      </c>
      <c r="E135" s="233">
        <v>0</v>
      </c>
      <c r="F135" s="28">
        <v>0</v>
      </c>
      <c r="G135" s="28">
        <v>0</v>
      </c>
      <c r="H135" s="29">
        <v>0</v>
      </c>
      <c r="I135" s="29">
        <v>0</v>
      </c>
      <c r="J135" s="29">
        <v>0</v>
      </c>
      <c r="K135" s="28">
        <v>0</v>
      </c>
      <c r="L135" s="28">
        <v>0</v>
      </c>
      <c r="M135" s="28">
        <v>0</v>
      </c>
    </row>
    <row r="136" spans="1:13" ht="45">
      <c r="A136" s="308"/>
      <c r="B136" s="310"/>
      <c r="C136" s="11" t="s">
        <v>16</v>
      </c>
      <c r="D136" s="28">
        <f t="shared" si="19"/>
        <v>13278.08</v>
      </c>
      <c r="E136" s="235">
        <f t="shared" ref="E136:M136" si="20">E142+E147</f>
        <v>30887.600000000002</v>
      </c>
      <c r="F136" s="27">
        <f t="shared" si="20"/>
        <v>9190.8000000000011</v>
      </c>
      <c r="G136" s="27">
        <f t="shared" si="20"/>
        <v>9146.2000000000007</v>
      </c>
      <c r="H136" s="27">
        <f t="shared" si="20"/>
        <v>9376.1</v>
      </c>
      <c r="I136" s="27">
        <f t="shared" si="20"/>
        <v>9612.7999999999993</v>
      </c>
      <c r="J136" s="27">
        <f t="shared" si="20"/>
        <v>9856.7000000000007</v>
      </c>
      <c r="K136" s="27">
        <f t="shared" si="20"/>
        <v>10107.9</v>
      </c>
      <c r="L136" s="27">
        <f t="shared" si="20"/>
        <v>10366.700000000001</v>
      </c>
      <c r="M136" s="27">
        <f t="shared" si="20"/>
        <v>10633.2</v>
      </c>
    </row>
    <row r="137" spans="1:13" ht="30.75" customHeight="1">
      <c r="A137" s="309"/>
      <c r="B137" s="310"/>
      <c r="C137" s="11" t="s">
        <v>17</v>
      </c>
      <c r="D137" s="28">
        <f t="shared" si="19"/>
        <v>0</v>
      </c>
      <c r="E137" s="233">
        <v>0</v>
      </c>
      <c r="F137" s="28">
        <v>0</v>
      </c>
      <c r="G137" s="28">
        <v>0</v>
      </c>
      <c r="H137" s="29">
        <v>0</v>
      </c>
      <c r="I137" s="29">
        <v>0</v>
      </c>
      <c r="J137" s="29">
        <v>0</v>
      </c>
      <c r="K137" s="28">
        <v>0</v>
      </c>
      <c r="L137" s="28">
        <v>0</v>
      </c>
      <c r="M137" s="28">
        <v>0</v>
      </c>
    </row>
    <row r="138" spans="1:13" ht="18.75" customHeight="1">
      <c r="A138" s="25" t="s">
        <v>25</v>
      </c>
      <c r="B138" s="24"/>
      <c r="C138" s="11"/>
      <c r="D138" s="26"/>
      <c r="E138" s="240"/>
      <c r="F138" s="26"/>
      <c r="G138" s="26"/>
      <c r="H138" s="26"/>
      <c r="I138" s="26"/>
      <c r="J138" s="23"/>
      <c r="K138" s="23"/>
      <c r="L138" s="16"/>
      <c r="M138" s="16"/>
    </row>
    <row r="139" spans="1:13" ht="30">
      <c r="A139" s="288" t="s">
        <v>102</v>
      </c>
      <c r="B139" s="310" t="s">
        <v>103</v>
      </c>
      <c r="C139" s="11" t="s">
        <v>23</v>
      </c>
      <c r="D139" s="27">
        <f>D142</f>
        <v>1687.7</v>
      </c>
      <c r="E139" s="235">
        <f t="shared" ref="E139:M139" si="21">E142</f>
        <v>1783.9</v>
      </c>
      <c r="F139" s="27">
        <f t="shared" si="21"/>
        <v>1687.7</v>
      </c>
      <c r="G139" s="27">
        <f t="shared" si="21"/>
        <v>1483.5</v>
      </c>
      <c r="H139" s="27">
        <f t="shared" si="21"/>
        <v>1483.5</v>
      </c>
      <c r="I139" s="27">
        <f t="shared" si="21"/>
        <v>1483.5</v>
      </c>
      <c r="J139" s="27">
        <f t="shared" si="21"/>
        <v>1483.5</v>
      </c>
      <c r="K139" s="27">
        <f t="shared" si="21"/>
        <v>1483.5</v>
      </c>
      <c r="L139" s="27">
        <f t="shared" si="21"/>
        <v>1483.5</v>
      </c>
      <c r="M139" s="27">
        <f t="shared" si="21"/>
        <v>1483.5</v>
      </c>
    </row>
    <row r="140" spans="1:13" ht="30">
      <c r="A140" s="289"/>
      <c r="B140" s="310"/>
      <c r="C140" s="11" t="s">
        <v>24</v>
      </c>
      <c r="D140" s="28">
        <v>0</v>
      </c>
      <c r="E140" s="233">
        <v>0</v>
      </c>
      <c r="F140" s="28">
        <v>0</v>
      </c>
      <c r="G140" s="28">
        <v>0</v>
      </c>
      <c r="H140" s="29">
        <v>0</v>
      </c>
      <c r="I140" s="29">
        <v>0</v>
      </c>
      <c r="J140" s="29">
        <v>0</v>
      </c>
      <c r="K140" s="28">
        <v>0</v>
      </c>
      <c r="L140" s="28">
        <v>0</v>
      </c>
      <c r="M140" s="28">
        <v>0</v>
      </c>
    </row>
    <row r="141" spans="1:13" ht="30">
      <c r="A141" s="289"/>
      <c r="B141" s="310"/>
      <c r="C141" s="11" t="s">
        <v>15</v>
      </c>
      <c r="D141" s="28">
        <v>0</v>
      </c>
      <c r="E141" s="233">
        <v>0</v>
      </c>
      <c r="F141" s="28">
        <v>0</v>
      </c>
      <c r="G141" s="28">
        <v>0</v>
      </c>
      <c r="H141" s="29">
        <v>0</v>
      </c>
      <c r="I141" s="29">
        <v>0</v>
      </c>
      <c r="J141" s="29">
        <v>0</v>
      </c>
      <c r="K141" s="28">
        <v>0</v>
      </c>
      <c r="L141" s="28">
        <v>0</v>
      </c>
      <c r="M141" s="28">
        <v>0</v>
      </c>
    </row>
    <row r="142" spans="1:13" ht="45">
      <c r="A142" s="289"/>
      <c r="B142" s="310"/>
      <c r="C142" s="11" t="s">
        <v>16</v>
      </c>
      <c r="D142" s="27">
        <v>1687.7</v>
      </c>
      <c r="E142" s="235">
        <v>1783.9</v>
      </c>
      <c r="F142" s="27">
        <v>1687.7</v>
      </c>
      <c r="G142" s="27">
        <v>1483.5</v>
      </c>
      <c r="H142" s="27">
        <v>1483.5</v>
      </c>
      <c r="I142" s="27">
        <v>1483.5</v>
      </c>
      <c r="J142" s="27">
        <v>1483.5</v>
      </c>
      <c r="K142" s="27">
        <v>1483.5</v>
      </c>
      <c r="L142" s="27">
        <v>1483.5</v>
      </c>
      <c r="M142" s="27">
        <v>1483.5</v>
      </c>
    </row>
    <row r="143" spans="1:13" ht="33" customHeight="1">
      <c r="A143" s="290"/>
      <c r="B143" s="310"/>
      <c r="C143" s="11" t="s">
        <v>17</v>
      </c>
      <c r="D143" s="28">
        <v>0</v>
      </c>
      <c r="E143" s="233">
        <v>0</v>
      </c>
      <c r="F143" s="28">
        <v>0</v>
      </c>
      <c r="G143" s="28">
        <v>0</v>
      </c>
      <c r="H143" s="29">
        <v>0</v>
      </c>
      <c r="I143" s="29">
        <v>0</v>
      </c>
      <c r="J143" s="29">
        <v>0</v>
      </c>
      <c r="K143" s="28">
        <v>0</v>
      </c>
      <c r="L143" s="28">
        <v>0</v>
      </c>
      <c r="M143" s="28">
        <v>0</v>
      </c>
    </row>
    <row r="144" spans="1:13" ht="30">
      <c r="A144" s="288" t="s">
        <v>104</v>
      </c>
      <c r="B144" s="310" t="s">
        <v>105</v>
      </c>
      <c r="C144" s="11" t="s">
        <v>23</v>
      </c>
      <c r="D144" s="28">
        <f>D147</f>
        <v>11590.38</v>
      </c>
      <c r="E144" s="233">
        <f t="shared" ref="E144:M144" si="22">E147</f>
        <v>29103.7</v>
      </c>
      <c r="F144" s="28">
        <f t="shared" si="22"/>
        <v>7503.1</v>
      </c>
      <c r="G144" s="28">
        <f t="shared" si="22"/>
        <v>7662.7</v>
      </c>
      <c r="H144" s="28">
        <f t="shared" si="22"/>
        <v>7892.6</v>
      </c>
      <c r="I144" s="28">
        <f t="shared" si="22"/>
        <v>8129.3</v>
      </c>
      <c r="J144" s="28">
        <f t="shared" si="22"/>
        <v>8373.2000000000007</v>
      </c>
      <c r="K144" s="28">
        <f t="shared" si="22"/>
        <v>8624.4</v>
      </c>
      <c r="L144" s="28">
        <f t="shared" si="22"/>
        <v>8883.2000000000007</v>
      </c>
      <c r="M144" s="28">
        <f t="shared" si="22"/>
        <v>9149.7000000000007</v>
      </c>
    </row>
    <row r="145" spans="1:13" ht="30">
      <c r="A145" s="289"/>
      <c r="B145" s="310"/>
      <c r="C145" s="11" t="s">
        <v>24</v>
      </c>
      <c r="D145" s="28">
        <v>0</v>
      </c>
      <c r="E145" s="233">
        <v>0</v>
      </c>
      <c r="F145" s="28">
        <v>0</v>
      </c>
      <c r="G145" s="28">
        <v>0</v>
      </c>
      <c r="H145" s="29">
        <v>0</v>
      </c>
      <c r="I145" s="29">
        <v>0</v>
      </c>
      <c r="J145" s="29">
        <v>0</v>
      </c>
      <c r="K145" s="28">
        <v>0</v>
      </c>
      <c r="L145" s="28">
        <v>0</v>
      </c>
      <c r="M145" s="28">
        <v>0</v>
      </c>
    </row>
    <row r="146" spans="1:13" ht="30">
      <c r="A146" s="289"/>
      <c r="B146" s="310"/>
      <c r="C146" s="11" t="s">
        <v>15</v>
      </c>
      <c r="D146" s="28">
        <v>0</v>
      </c>
      <c r="E146" s="233">
        <v>0</v>
      </c>
      <c r="F146" s="28">
        <v>0</v>
      </c>
      <c r="G146" s="28">
        <v>0</v>
      </c>
      <c r="H146" s="29">
        <v>0</v>
      </c>
      <c r="I146" s="29">
        <v>0</v>
      </c>
      <c r="J146" s="29">
        <v>0</v>
      </c>
      <c r="K146" s="28">
        <v>0</v>
      </c>
      <c r="L146" s="28">
        <v>0</v>
      </c>
      <c r="M146" s="28">
        <v>0</v>
      </c>
    </row>
    <row r="147" spans="1:13" ht="45">
      <c r="A147" s="289"/>
      <c r="B147" s="310"/>
      <c r="C147" s="11" t="s">
        <v>16</v>
      </c>
      <c r="D147" s="28">
        <v>11590.38</v>
      </c>
      <c r="E147" s="233">
        <v>29103.7</v>
      </c>
      <c r="F147" s="27">
        <v>7503.1</v>
      </c>
      <c r="G147" s="27">
        <v>7662.7</v>
      </c>
      <c r="H147" s="28">
        <v>7892.6</v>
      </c>
      <c r="I147" s="27">
        <v>8129.3</v>
      </c>
      <c r="J147" s="28">
        <v>8373.2000000000007</v>
      </c>
      <c r="K147" s="28">
        <v>8624.4</v>
      </c>
      <c r="L147" s="69">
        <v>8883.2000000000007</v>
      </c>
      <c r="M147" s="69">
        <v>9149.7000000000007</v>
      </c>
    </row>
    <row r="148" spans="1:13" ht="64.5" customHeight="1">
      <c r="A148" s="290"/>
      <c r="B148" s="310"/>
      <c r="C148" s="11" t="s">
        <v>17</v>
      </c>
      <c r="D148" s="28">
        <v>0</v>
      </c>
      <c r="E148" s="233">
        <v>0</v>
      </c>
      <c r="F148" s="28">
        <v>0</v>
      </c>
      <c r="G148" s="28">
        <v>0</v>
      </c>
      <c r="H148" s="29">
        <v>0</v>
      </c>
      <c r="I148" s="29">
        <v>0</v>
      </c>
      <c r="J148" s="29">
        <v>0</v>
      </c>
      <c r="K148" s="28">
        <v>0</v>
      </c>
      <c r="L148" s="28">
        <v>0</v>
      </c>
      <c r="M148" s="28">
        <v>0</v>
      </c>
    </row>
    <row r="149" spans="1:13">
      <c r="A149" s="14"/>
      <c r="B149" s="15"/>
      <c r="C149" s="13"/>
      <c r="D149" s="26"/>
      <c r="E149" s="240"/>
      <c r="F149" s="26"/>
      <c r="G149" s="26"/>
      <c r="H149" s="26"/>
      <c r="I149" s="26"/>
      <c r="J149" s="23"/>
      <c r="K149" s="23"/>
      <c r="L149" s="16"/>
      <c r="M149" s="16"/>
    </row>
    <row r="151" spans="1:13">
      <c r="A151" s="281" t="s">
        <v>338</v>
      </c>
      <c r="B151" s="281"/>
      <c r="C151" s="281"/>
      <c r="D151" s="281"/>
      <c r="I151" s="5" t="s">
        <v>106</v>
      </c>
    </row>
    <row r="152" spans="1:13" ht="66" customHeight="1">
      <c r="A152" s="281"/>
      <c r="B152" s="281"/>
      <c r="C152" s="281"/>
      <c r="D152" s="281"/>
    </row>
  </sheetData>
  <mergeCells count="65">
    <mergeCell ref="A152:D152"/>
    <mergeCell ref="H1:M1"/>
    <mergeCell ref="A20:A24"/>
    <mergeCell ref="A25:A29"/>
    <mergeCell ref="A46:A50"/>
    <mergeCell ref="A51:A55"/>
    <mergeCell ref="A3:K3"/>
    <mergeCell ref="A4:K4"/>
    <mergeCell ref="A5:K5"/>
    <mergeCell ref="A6:K6"/>
    <mergeCell ref="B51:B55"/>
    <mergeCell ref="B46:B50"/>
    <mergeCell ref="A40:A44"/>
    <mergeCell ref="B40:B44"/>
    <mergeCell ref="B25:B29"/>
    <mergeCell ref="B20:B24"/>
    <mergeCell ref="A7:A8"/>
    <mergeCell ref="B7:B8"/>
    <mergeCell ref="C7:C8"/>
    <mergeCell ref="D7:M7"/>
    <mergeCell ref="A15:A19"/>
    <mergeCell ref="B15:B19"/>
    <mergeCell ref="A10:A14"/>
    <mergeCell ref="B10:B14"/>
    <mergeCell ref="A30:A34"/>
    <mergeCell ref="B30:B34"/>
    <mergeCell ref="A35:A39"/>
    <mergeCell ref="B35:B39"/>
    <mergeCell ref="A56:A60"/>
    <mergeCell ref="B56:B60"/>
    <mergeCell ref="A71:A75"/>
    <mergeCell ref="B71:B75"/>
    <mergeCell ref="A76:A81"/>
    <mergeCell ref="B76:B81"/>
    <mergeCell ref="A82:A86"/>
    <mergeCell ref="B82:B86"/>
    <mergeCell ref="A87:A91"/>
    <mergeCell ref="B87:B91"/>
    <mergeCell ref="A93:A97"/>
    <mergeCell ref="B93:B97"/>
    <mergeCell ref="A98:A102"/>
    <mergeCell ref="B98:B102"/>
    <mergeCell ref="B128:B132"/>
    <mergeCell ref="A103:A107"/>
    <mergeCell ref="B103:B107"/>
    <mergeCell ref="A108:A112"/>
    <mergeCell ref="B108:B112"/>
    <mergeCell ref="A113:A117"/>
    <mergeCell ref="B113:B117"/>
    <mergeCell ref="A66:A70"/>
    <mergeCell ref="B66:B70"/>
    <mergeCell ref="A61:A65"/>
    <mergeCell ref="B61:B65"/>
    <mergeCell ref="A151:D151"/>
    <mergeCell ref="A133:A137"/>
    <mergeCell ref="B133:B137"/>
    <mergeCell ref="A139:A143"/>
    <mergeCell ref="B139:B143"/>
    <mergeCell ref="A144:A148"/>
    <mergeCell ref="B144:B148"/>
    <mergeCell ref="A118:A122"/>
    <mergeCell ref="B118:B122"/>
    <mergeCell ref="A123:A127"/>
    <mergeCell ref="B123:B127"/>
    <mergeCell ref="A128:A132"/>
  </mergeCells>
  <pageMargins left="0.19685039370078741" right="0.19685039370078741" top="0.27559055118110237" bottom="0.35433070866141736" header="0.19685039370078741" footer="0.19685039370078741"/>
  <pageSetup paperSize="9" scale="84" orientation="landscape" r:id="rId1"/>
  <rowBreaks count="6" manualBreakCount="6">
    <brk id="19" max="12" man="1"/>
    <brk id="34" max="12" man="1"/>
    <brk id="50" max="12" man="1"/>
    <brk id="75" max="12" man="1"/>
    <brk id="112" max="12" man="1"/>
    <brk id="13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303"/>
  <sheetViews>
    <sheetView tabSelected="1" topLeftCell="A280" zoomScaleSheetLayoutView="80" workbookViewId="0">
      <selection activeCell="D282" sqref="A282:XFD282"/>
    </sheetView>
  </sheetViews>
  <sheetFormatPr defaultColWidth="9.140625" defaultRowHeight="15.75"/>
  <cols>
    <col min="1" max="1" width="23.42578125" style="5" customWidth="1"/>
    <col min="2" max="2" width="29" style="5" customWidth="1"/>
    <col min="3" max="3" width="37.7109375" style="121" customWidth="1"/>
    <col min="4" max="4" width="31.5703125" style="5" customWidth="1"/>
    <col min="5" max="5" width="11.7109375" style="5" customWidth="1"/>
    <col min="6" max="10" width="12.85546875" style="5" customWidth="1"/>
    <col min="11" max="16384" width="9.140625" style="5"/>
  </cols>
  <sheetData>
    <row r="1" spans="1:10" ht="49.5" customHeight="1">
      <c r="A1" s="35"/>
      <c r="B1" s="35"/>
      <c r="C1" s="119"/>
      <c r="D1" s="35"/>
      <c r="E1" s="281" t="s">
        <v>343</v>
      </c>
      <c r="F1" s="281"/>
      <c r="G1" s="281"/>
      <c r="H1" s="281"/>
      <c r="I1" s="281"/>
      <c r="J1" s="281"/>
    </row>
    <row r="2" spans="1:10" ht="9" customHeight="1">
      <c r="A2" s="115"/>
      <c r="B2" s="115"/>
      <c r="C2" s="120"/>
      <c r="D2" s="115"/>
      <c r="E2" s="115"/>
      <c r="F2" s="115"/>
      <c r="G2" s="115"/>
      <c r="H2" s="115"/>
      <c r="I2" s="115"/>
      <c r="J2" s="115"/>
    </row>
    <row r="3" spans="1:10" ht="16.5" customHeight="1">
      <c r="A3" s="304" t="s">
        <v>26</v>
      </c>
      <c r="B3" s="304"/>
      <c r="C3" s="304"/>
      <c r="D3" s="304"/>
      <c r="E3" s="304"/>
      <c r="F3" s="304"/>
      <c r="G3" s="304"/>
      <c r="H3" s="304"/>
      <c r="I3" s="304"/>
      <c r="J3" s="304"/>
    </row>
    <row r="4" spans="1:10">
      <c r="A4" s="351" t="s">
        <v>192</v>
      </c>
      <c r="B4" s="351"/>
      <c r="C4" s="351"/>
      <c r="D4" s="351"/>
      <c r="E4" s="351"/>
      <c r="F4" s="351"/>
      <c r="G4" s="351"/>
      <c r="H4" s="351"/>
      <c r="I4" s="351"/>
      <c r="J4" s="351"/>
    </row>
    <row r="5" spans="1:10" ht="15.75" customHeight="1">
      <c r="A5" s="352" t="s">
        <v>354</v>
      </c>
      <c r="B5" s="353"/>
      <c r="C5" s="353"/>
      <c r="D5" s="353"/>
      <c r="E5" s="353"/>
      <c r="F5" s="353"/>
      <c r="G5" s="353"/>
      <c r="H5" s="353"/>
      <c r="I5" s="353"/>
      <c r="J5" s="354"/>
    </row>
    <row r="6" spans="1:10" s="127" customFormat="1" ht="30" customHeight="1">
      <c r="A6" s="301" t="s">
        <v>11</v>
      </c>
      <c r="B6" s="301" t="s">
        <v>27</v>
      </c>
      <c r="C6" s="355" t="s">
        <v>28</v>
      </c>
      <c r="D6" s="312" t="s">
        <v>33</v>
      </c>
      <c r="E6" s="312" t="s">
        <v>34</v>
      </c>
      <c r="F6" s="356" t="s">
        <v>29</v>
      </c>
      <c r="G6" s="357"/>
      <c r="H6" s="357"/>
      <c r="I6" s="357"/>
      <c r="J6" s="358"/>
    </row>
    <row r="7" spans="1:10" s="127" customFormat="1" ht="188.25" customHeight="1">
      <c r="A7" s="301"/>
      <c r="B7" s="301"/>
      <c r="C7" s="355"/>
      <c r="D7" s="312"/>
      <c r="E7" s="312"/>
      <c r="F7" s="128" t="s">
        <v>12</v>
      </c>
      <c r="G7" s="128" t="s">
        <v>14</v>
      </c>
      <c r="H7" s="128" t="s">
        <v>15</v>
      </c>
      <c r="I7" s="128" t="s">
        <v>30</v>
      </c>
      <c r="J7" s="4" t="s">
        <v>35</v>
      </c>
    </row>
    <row r="8" spans="1:10" s="18" customFormat="1">
      <c r="A8" s="128">
        <v>1</v>
      </c>
      <c r="B8" s="128">
        <v>2</v>
      </c>
      <c r="C8" s="150">
        <v>3</v>
      </c>
      <c r="D8" s="128">
        <v>4</v>
      </c>
      <c r="E8" s="128">
        <v>5</v>
      </c>
      <c r="F8" s="128">
        <v>6</v>
      </c>
      <c r="G8" s="128">
        <v>7</v>
      </c>
      <c r="H8" s="128">
        <v>8</v>
      </c>
      <c r="I8" s="128">
        <v>9</v>
      </c>
      <c r="J8" s="17">
        <v>10</v>
      </c>
    </row>
    <row r="9" spans="1:10">
      <c r="A9" s="314" t="s">
        <v>6</v>
      </c>
      <c r="B9" s="342" t="s">
        <v>56</v>
      </c>
      <c r="C9" s="345" t="s">
        <v>323</v>
      </c>
      <c r="D9" s="129" t="s">
        <v>12</v>
      </c>
      <c r="E9" s="128" t="s">
        <v>31</v>
      </c>
      <c r="F9" s="177">
        <f>G9+H9+I9</f>
        <v>204153.34</v>
      </c>
      <c r="G9" s="177">
        <f>G11</f>
        <v>6285.8499999999995</v>
      </c>
      <c r="H9" s="177">
        <f>H10+H11+H12</f>
        <v>41891.64</v>
      </c>
      <c r="I9" s="177">
        <f>I10+I11+I12</f>
        <v>155975.85</v>
      </c>
      <c r="J9" s="174"/>
    </row>
    <row r="10" spans="1:10">
      <c r="A10" s="314"/>
      <c r="B10" s="343"/>
      <c r="C10" s="345"/>
      <c r="D10" s="10" t="s">
        <v>31</v>
      </c>
      <c r="E10" s="45" t="s">
        <v>193</v>
      </c>
      <c r="F10" s="177">
        <f>G10+H10+I10</f>
        <v>33623.78</v>
      </c>
      <c r="G10" s="177">
        <f t="shared" ref="G10" si="0">G16</f>
        <v>0</v>
      </c>
      <c r="H10" s="177">
        <f>H16+H142</f>
        <v>2569.15</v>
      </c>
      <c r="I10" s="177">
        <f>I16</f>
        <v>31054.63</v>
      </c>
      <c r="J10" s="174"/>
    </row>
    <row r="11" spans="1:10">
      <c r="A11" s="314"/>
      <c r="B11" s="343"/>
      <c r="C11" s="345"/>
      <c r="D11" s="10" t="s">
        <v>31</v>
      </c>
      <c r="E11" s="45" t="s">
        <v>198</v>
      </c>
      <c r="F11" s="177">
        <f>G11+H11+I11</f>
        <v>133149.09</v>
      </c>
      <c r="G11" s="177">
        <f>G136+G51</f>
        <v>6285.8499999999995</v>
      </c>
      <c r="H11" s="177">
        <f>H136+H51</f>
        <v>33246.49</v>
      </c>
      <c r="I11" s="177">
        <f>I136+I51</f>
        <v>93616.75</v>
      </c>
      <c r="J11" s="174"/>
    </row>
    <row r="12" spans="1:10" ht="21" customHeight="1">
      <c r="A12" s="314"/>
      <c r="B12" s="344"/>
      <c r="C12" s="345"/>
      <c r="D12" s="12" t="s">
        <v>7</v>
      </c>
      <c r="E12" s="45" t="s">
        <v>215</v>
      </c>
      <c r="F12" s="177">
        <f>G12+H12+I12</f>
        <v>37380.47</v>
      </c>
      <c r="G12" s="177">
        <f t="shared" ref="G12:H12" si="1">G284+G137</f>
        <v>0</v>
      </c>
      <c r="H12" s="177">
        <f t="shared" si="1"/>
        <v>6076</v>
      </c>
      <c r="I12" s="177">
        <f>I284+I137</f>
        <v>31304.47</v>
      </c>
      <c r="J12" s="174"/>
    </row>
    <row r="13" spans="1:10">
      <c r="A13" s="12" t="s">
        <v>300</v>
      </c>
      <c r="B13" s="12"/>
      <c r="C13" s="149"/>
      <c r="D13" s="12"/>
      <c r="E13" s="12"/>
      <c r="F13" s="177"/>
      <c r="G13" s="177"/>
      <c r="H13" s="177"/>
      <c r="I13" s="177"/>
      <c r="J13" s="174"/>
    </row>
    <row r="14" spans="1:10" ht="30">
      <c r="A14" s="295" t="s">
        <v>8</v>
      </c>
      <c r="B14" s="295" t="s">
        <v>67</v>
      </c>
      <c r="C14" s="338" t="s">
        <v>285</v>
      </c>
      <c r="D14" s="25" t="s">
        <v>32</v>
      </c>
      <c r="E14" s="25"/>
      <c r="F14" s="173">
        <f>F19+F44</f>
        <v>33623.78</v>
      </c>
      <c r="G14" s="173"/>
      <c r="H14" s="173">
        <f>H44</f>
        <v>2569.15</v>
      </c>
      <c r="I14" s="173">
        <f>I19+I44</f>
        <v>31054.63</v>
      </c>
      <c r="J14" s="174"/>
    </row>
    <row r="15" spans="1:10">
      <c r="A15" s="295"/>
      <c r="B15" s="295"/>
      <c r="C15" s="338"/>
      <c r="D15" s="348" t="s">
        <v>310</v>
      </c>
      <c r="E15" s="122" t="s">
        <v>12</v>
      </c>
      <c r="F15" s="191">
        <f t="shared" ref="F15:F16" si="2">F20+F45</f>
        <v>33623.78</v>
      </c>
      <c r="G15" s="178"/>
      <c r="H15" s="191">
        <f t="shared" ref="H15:H16" si="3">H45</f>
        <v>2569.15</v>
      </c>
      <c r="I15" s="191">
        <f t="shared" ref="I15:I16" si="4">I20+I45</f>
        <v>31054.63</v>
      </c>
      <c r="J15" s="179"/>
    </row>
    <row r="16" spans="1:10">
      <c r="A16" s="295"/>
      <c r="B16" s="295"/>
      <c r="C16" s="338"/>
      <c r="D16" s="348"/>
      <c r="E16" s="123" t="s">
        <v>193</v>
      </c>
      <c r="F16" s="191">
        <f t="shared" si="2"/>
        <v>33623.78</v>
      </c>
      <c r="G16" s="178"/>
      <c r="H16" s="191">
        <f t="shared" si="3"/>
        <v>2569.15</v>
      </c>
      <c r="I16" s="191">
        <f t="shared" si="4"/>
        <v>31054.63</v>
      </c>
      <c r="J16" s="179"/>
    </row>
    <row r="17" spans="1:10">
      <c r="A17" s="295"/>
      <c r="B17" s="295"/>
      <c r="C17" s="338"/>
      <c r="D17" s="348"/>
      <c r="E17" s="349" t="s">
        <v>7</v>
      </c>
      <c r="F17" s="339"/>
      <c r="G17" s="339"/>
      <c r="H17" s="339"/>
      <c r="I17" s="339"/>
      <c r="J17" s="346"/>
    </row>
    <row r="18" spans="1:10" ht="88.5" customHeight="1">
      <c r="A18" s="295"/>
      <c r="B18" s="295"/>
      <c r="C18" s="338"/>
      <c r="D18" s="348"/>
      <c r="E18" s="350"/>
      <c r="F18" s="341"/>
      <c r="G18" s="341"/>
      <c r="H18" s="341"/>
      <c r="I18" s="341"/>
      <c r="J18" s="347"/>
    </row>
    <row r="19" spans="1:10" ht="30">
      <c r="A19" s="288" t="s">
        <v>40</v>
      </c>
      <c r="B19" s="295" t="s">
        <v>65</v>
      </c>
      <c r="C19" s="348" t="s">
        <v>286</v>
      </c>
      <c r="D19" s="25" t="s">
        <v>32</v>
      </c>
      <c r="E19" s="25"/>
      <c r="F19" s="173">
        <f>F20</f>
        <v>31054.63</v>
      </c>
      <c r="G19" s="173"/>
      <c r="H19" s="173"/>
      <c r="I19" s="173">
        <f>I20</f>
        <v>31054.63</v>
      </c>
      <c r="J19" s="174"/>
    </row>
    <row r="20" spans="1:10">
      <c r="A20" s="289"/>
      <c r="B20" s="295"/>
      <c r="C20" s="348"/>
      <c r="D20" s="295" t="s">
        <v>310</v>
      </c>
      <c r="E20" s="11" t="s">
        <v>12</v>
      </c>
      <c r="F20" s="173">
        <f>F21</f>
        <v>31054.63</v>
      </c>
      <c r="G20" s="173"/>
      <c r="H20" s="173"/>
      <c r="I20" s="173">
        <f>F20</f>
        <v>31054.63</v>
      </c>
      <c r="J20" s="174"/>
    </row>
    <row r="21" spans="1:10">
      <c r="A21" s="289"/>
      <c r="B21" s="295"/>
      <c r="C21" s="348"/>
      <c r="D21" s="295"/>
      <c r="E21" s="43" t="s">
        <v>193</v>
      </c>
      <c r="F21" s="173">
        <f>I21</f>
        <v>31054.63</v>
      </c>
      <c r="G21" s="173"/>
      <c r="H21" s="173"/>
      <c r="I21" s="173">
        <v>31054.63</v>
      </c>
      <c r="J21" s="174"/>
    </row>
    <row r="22" spans="1:10" ht="12.75" customHeight="1">
      <c r="A22" s="289"/>
      <c r="B22" s="295"/>
      <c r="C22" s="348"/>
      <c r="D22" s="295"/>
      <c r="E22" s="332"/>
      <c r="F22" s="323"/>
      <c r="G22" s="323"/>
      <c r="H22" s="323"/>
      <c r="I22" s="323"/>
      <c r="J22" s="325"/>
    </row>
    <row r="23" spans="1:10" ht="54" hidden="1" customHeight="1">
      <c r="A23" s="289"/>
      <c r="B23" s="295"/>
      <c r="C23" s="348"/>
      <c r="D23" s="295"/>
      <c r="E23" s="334"/>
      <c r="F23" s="324"/>
      <c r="G23" s="324"/>
      <c r="H23" s="324"/>
      <c r="I23" s="324"/>
      <c r="J23" s="326"/>
    </row>
    <row r="24" spans="1:10" ht="30">
      <c r="A24" s="288" t="s">
        <v>39</v>
      </c>
      <c r="B24" s="295" t="s">
        <v>169</v>
      </c>
      <c r="C24" s="348" t="s">
        <v>286</v>
      </c>
      <c r="D24" s="25" t="s">
        <v>32</v>
      </c>
      <c r="E24" s="25"/>
      <c r="F24" s="173">
        <v>0</v>
      </c>
      <c r="G24" s="173"/>
      <c r="H24" s="173"/>
      <c r="I24" s="173">
        <v>0</v>
      </c>
      <c r="J24" s="174"/>
    </row>
    <row r="25" spans="1:10">
      <c r="A25" s="289"/>
      <c r="B25" s="295"/>
      <c r="C25" s="348"/>
      <c r="D25" s="295" t="s">
        <v>166</v>
      </c>
      <c r="E25" s="332" t="s">
        <v>7</v>
      </c>
      <c r="F25" s="323"/>
      <c r="G25" s="323"/>
      <c r="H25" s="323"/>
      <c r="I25" s="323"/>
      <c r="J25" s="325"/>
    </row>
    <row r="26" spans="1:10">
      <c r="A26" s="289"/>
      <c r="B26" s="295"/>
      <c r="C26" s="348"/>
      <c r="D26" s="295"/>
      <c r="E26" s="333"/>
      <c r="F26" s="327"/>
      <c r="G26" s="327"/>
      <c r="H26" s="327"/>
      <c r="I26" s="327"/>
      <c r="J26" s="328"/>
    </row>
    <row r="27" spans="1:10">
      <c r="A27" s="289"/>
      <c r="B27" s="295"/>
      <c r="C27" s="348"/>
      <c r="D27" s="295"/>
      <c r="E27" s="333"/>
      <c r="F27" s="327"/>
      <c r="G27" s="327"/>
      <c r="H27" s="327"/>
      <c r="I27" s="327"/>
      <c r="J27" s="328"/>
    </row>
    <row r="28" spans="1:10" ht="61.5" customHeight="1">
      <c r="A28" s="289"/>
      <c r="B28" s="295"/>
      <c r="C28" s="348"/>
      <c r="D28" s="295"/>
      <c r="E28" s="334"/>
      <c r="F28" s="324"/>
      <c r="G28" s="324"/>
      <c r="H28" s="324"/>
      <c r="I28" s="324"/>
      <c r="J28" s="326"/>
    </row>
    <row r="29" spans="1:10" ht="30">
      <c r="A29" s="295" t="s">
        <v>194</v>
      </c>
      <c r="B29" s="295" t="s">
        <v>195</v>
      </c>
      <c r="C29" s="338" t="s">
        <v>328</v>
      </c>
      <c r="D29" s="25" t="s">
        <v>32</v>
      </c>
      <c r="E29" s="25"/>
      <c r="F29" s="173">
        <v>0</v>
      </c>
      <c r="G29" s="173"/>
      <c r="H29" s="173"/>
      <c r="I29" s="173">
        <v>0</v>
      </c>
      <c r="J29" s="174"/>
    </row>
    <row r="30" spans="1:10">
      <c r="A30" s="295"/>
      <c r="B30" s="295"/>
      <c r="C30" s="338"/>
      <c r="D30" s="295" t="s">
        <v>166</v>
      </c>
      <c r="E30" s="332" t="s">
        <v>7</v>
      </c>
      <c r="F30" s="323"/>
      <c r="G30" s="323"/>
      <c r="H30" s="323"/>
      <c r="I30" s="323"/>
      <c r="J30" s="325"/>
    </row>
    <row r="31" spans="1:10">
      <c r="A31" s="295"/>
      <c r="B31" s="295"/>
      <c r="C31" s="338"/>
      <c r="D31" s="295"/>
      <c r="E31" s="333"/>
      <c r="F31" s="327"/>
      <c r="G31" s="327"/>
      <c r="H31" s="327"/>
      <c r="I31" s="327"/>
      <c r="J31" s="328"/>
    </row>
    <row r="32" spans="1:10" ht="13.5" customHeight="1">
      <c r="A32" s="295"/>
      <c r="B32" s="295"/>
      <c r="C32" s="338"/>
      <c r="D32" s="295"/>
      <c r="E32" s="333"/>
      <c r="F32" s="327"/>
      <c r="G32" s="327"/>
      <c r="H32" s="327"/>
      <c r="I32" s="327"/>
      <c r="J32" s="328"/>
    </row>
    <row r="33" spans="1:10" ht="31.5" hidden="1" customHeight="1">
      <c r="A33" s="295"/>
      <c r="B33" s="295"/>
      <c r="C33" s="338"/>
      <c r="D33" s="295"/>
      <c r="E33" s="334"/>
      <c r="F33" s="324"/>
      <c r="G33" s="324"/>
      <c r="H33" s="324"/>
      <c r="I33" s="324"/>
      <c r="J33" s="326"/>
    </row>
    <row r="34" spans="1:10" ht="30">
      <c r="A34" s="295" t="s">
        <v>196</v>
      </c>
      <c r="B34" s="295" t="s">
        <v>197</v>
      </c>
      <c r="C34" s="338"/>
      <c r="D34" s="25" t="s">
        <v>32</v>
      </c>
      <c r="E34" s="25"/>
      <c r="F34" s="173">
        <v>0</v>
      </c>
      <c r="G34" s="173"/>
      <c r="H34" s="173"/>
      <c r="I34" s="173">
        <v>0</v>
      </c>
      <c r="J34" s="174"/>
    </row>
    <row r="35" spans="1:10">
      <c r="A35" s="295"/>
      <c r="B35" s="295"/>
      <c r="C35" s="338"/>
      <c r="D35" s="295" t="s">
        <v>166</v>
      </c>
      <c r="E35" s="332"/>
      <c r="F35" s="323"/>
      <c r="G35" s="323"/>
      <c r="H35" s="323"/>
      <c r="I35" s="323"/>
      <c r="J35" s="325"/>
    </row>
    <row r="36" spans="1:10">
      <c r="A36" s="295"/>
      <c r="B36" s="295"/>
      <c r="C36" s="338"/>
      <c r="D36" s="295"/>
      <c r="E36" s="333"/>
      <c r="F36" s="327"/>
      <c r="G36" s="327"/>
      <c r="H36" s="327"/>
      <c r="I36" s="327"/>
      <c r="J36" s="328"/>
    </row>
    <row r="37" spans="1:10">
      <c r="A37" s="295"/>
      <c r="B37" s="295"/>
      <c r="C37" s="338"/>
      <c r="D37" s="295"/>
      <c r="E37" s="333"/>
      <c r="F37" s="327"/>
      <c r="G37" s="327"/>
      <c r="H37" s="327"/>
      <c r="I37" s="327"/>
      <c r="J37" s="328"/>
    </row>
    <row r="38" spans="1:10" ht="45" customHeight="1">
      <c r="A38" s="295"/>
      <c r="B38" s="295"/>
      <c r="C38" s="338"/>
      <c r="D38" s="295"/>
      <c r="E38" s="334"/>
      <c r="F38" s="324"/>
      <c r="G38" s="324"/>
      <c r="H38" s="324"/>
      <c r="I38" s="324"/>
      <c r="J38" s="326"/>
    </row>
    <row r="39" spans="1:10" ht="30">
      <c r="A39" s="295" t="s">
        <v>326</v>
      </c>
      <c r="B39" s="295" t="s">
        <v>69</v>
      </c>
      <c r="C39" s="338"/>
      <c r="D39" s="25" t="s">
        <v>32</v>
      </c>
      <c r="E39" s="25"/>
      <c r="F39" s="173">
        <v>0</v>
      </c>
      <c r="G39" s="173"/>
      <c r="H39" s="173"/>
      <c r="I39" s="173">
        <v>0</v>
      </c>
      <c r="J39" s="174"/>
    </row>
    <row r="40" spans="1:10">
      <c r="A40" s="295"/>
      <c r="B40" s="295"/>
      <c r="C40" s="338"/>
      <c r="D40" s="295" t="s">
        <v>166</v>
      </c>
      <c r="E40" s="332"/>
      <c r="F40" s="323"/>
      <c r="G40" s="323"/>
      <c r="H40" s="323"/>
      <c r="I40" s="323"/>
      <c r="J40" s="325"/>
    </row>
    <row r="41" spans="1:10">
      <c r="A41" s="295"/>
      <c r="B41" s="295"/>
      <c r="C41" s="338"/>
      <c r="D41" s="295"/>
      <c r="E41" s="333"/>
      <c r="F41" s="327"/>
      <c r="G41" s="327"/>
      <c r="H41" s="327"/>
      <c r="I41" s="327"/>
      <c r="J41" s="328"/>
    </row>
    <row r="42" spans="1:10" ht="15" customHeight="1">
      <c r="A42" s="295"/>
      <c r="B42" s="295"/>
      <c r="C42" s="338"/>
      <c r="D42" s="295"/>
      <c r="E42" s="333"/>
      <c r="F42" s="327"/>
      <c r="G42" s="327"/>
      <c r="H42" s="327"/>
      <c r="I42" s="327"/>
      <c r="J42" s="328"/>
    </row>
    <row r="43" spans="1:10" ht="32.25" hidden="1" customHeight="1">
      <c r="A43" s="295"/>
      <c r="B43" s="295"/>
      <c r="C43" s="338"/>
      <c r="D43" s="295"/>
      <c r="E43" s="334"/>
      <c r="F43" s="324"/>
      <c r="G43" s="324"/>
      <c r="H43" s="324"/>
      <c r="I43" s="324"/>
      <c r="J43" s="326"/>
    </row>
    <row r="44" spans="1:10" ht="30">
      <c r="A44" s="295" t="s">
        <v>327</v>
      </c>
      <c r="B44" s="295" t="s">
        <v>71</v>
      </c>
      <c r="C44" s="338" t="s">
        <v>287</v>
      </c>
      <c r="D44" s="25" t="s">
        <v>32</v>
      </c>
      <c r="E44" s="25"/>
      <c r="F44" s="173">
        <f>F45</f>
        <v>2569.15</v>
      </c>
      <c r="G44" s="173"/>
      <c r="H44" s="173">
        <f>H45</f>
        <v>2569.15</v>
      </c>
      <c r="I44" s="173">
        <f>I45</f>
        <v>0</v>
      </c>
      <c r="J44" s="174"/>
    </row>
    <row r="45" spans="1:10">
      <c r="A45" s="295"/>
      <c r="B45" s="295"/>
      <c r="C45" s="338"/>
      <c r="D45" s="295" t="s">
        <v>166</v>
      </c>
      <c r="E45" s="11" t="s">
        <v>12</v>
      </c>
      <c r="F45" s="173">
        <f>F46</f>
        <v>2569.15</v>
      </c>
      <c r="G45" s="173"/>
      <c r="H45" s="173">
        <f>H46</f>
        <v>2569.15</v>
      </c>
      <c r="I45" s="173">
        <f>I46</f>
        <v>0</v>
      </c>
      <c r="J45" s="174"/>
    </row>
    <row r="46" spans="1:10">
      <c r="A46" s="295"/>
      <c r="B46" s="295"/>
      <c r="C46" s="338"/>
      <c r="D46" s="295"/>
      <c r="E46" s="43" t="s">
        <v>193</v>
      </c>
      <c r="F46" s="173">
        <f>H46+I46</f>
        <v>2569.15</v>
      </c>
      <c r="G46" s="173"/>
      <c r="H46" s="173">
        <v>2569.15</v>
      </c>
      <c r="I46" s="173"/>
      <c r="J46" s="174"/>
    </row>
    <row r="47" spans="1:10">
      <c r="A47" s="295"/>
      <c r="B47" s="295"/>
      <c r="C47" s="338"/>
      <c r="D47" s="295"/>
      <c r="E47" s="332"/>
      <c r="F47" s="323"/>
      <c r="G47" s="323"/>
      <c r="H47" s="323"/>
      <c r="I47" s="323"/>
      <c r="J47" s="325"/>
    </row>
    <row r="48" spans="1:10" ht="3.75" customHeight="1">
      <c r="A48" s="295"/>
      <c r="B48" s="295"/>
      <c r="C48" s="338"/>
      <c r="D48" s="295"/>
      <c r="E48" s="334"/>
      <c r="F48" s="324"/>
      <c r="G48" s="324"/>
      <c r="H48" s="324"/>
      <c r="I48" s="324"/>
      <c r="J48" s="326"/>
    </row>
    <row r="49" spans="1:10" ht="30">
      <c r="A49" s="295" t="s">
        <v>9</v>
      </c>
      <c r="B49" s="288" t="s">
        <v>72</v>
      </c>
      <c r="C49" s="338" t="s">
        <v>293</v>
      </c>
      <c r="D49" s="25" t="s">
        <v>32</v>
      </c>
      <c r="E49" s="25"/>
      <c r="F49" s="173">
        <f>F51</f>
        <v>27142.329999999998</v>
      </c>
      <c r="G49" s="173">
        <f t="shared" ref="G49:I50" si="5">G50</f>
        <v>215.91</v>
      </c>
      <c r="H49" s="173">
        <f t="shared" si="5"/>
        <v>35.15</v>
      </c>
      <c r="I49" s="173">
        <f t="shared" si="5"/>
        <v>26891.269999999997</v>
      </c>
      <c r="J49" s="174"/>
    </row>
    <row r="50" spans="1:10">
      <c r="A50" s="295"/>
      <c r="B50" s="289"/>
      <c r="C50" s="338"/>
      <c r="D50" s="295" t="s">
        <v>166</v>
      </c>
      <c r="E50" s="11" t="s">
        <v>12</v>
      </c>
      <c r="F50" s="173">
        <f>F51</f>
        <v>27142.329999999998</v>
      </c>
      <c r="G50" s="173">
        <f t="shared" si="5"/>
        <v>215.91</v>
      </c>
      <c r="H50" s="173">
        <f t="shared" si="5"/>
        <v>35.15</v>
      </c>
      <c r="I50" s="173">
        <f t="shared" si="5"/>
        <v>26891.269999999997</v>
      </c>
      <c r="J50" s="174"/>
    </row>
    <row r="51" spans="1:10">
      <c r="A51" s="295"/>
      <c r="B51" s="289"/>
      <c r="C51" s="338"/>
      <c r="D51" s="295"/>
      <c r="E51" s="43" t="s">
        <v>198</v>
      </c>
      <c r="F51" s="173">
        <f>G51+H51+I51</f>
        <v>27142.329999999998</v>
      </c>
      <c r="G51" s="207">
        <f>G56+G59+G87+G99+G110+G115</f>
        <v>215.91</v>
      </c>
      <c r="H51" s="207">
        <f>H56+H59+H87+H99+H110+H115</f>
        <v>35.15</v>
      </c>
      <c r="I51" s="173">
        <f>I56+I59+I87+I99+I110+I115</f>
        <v>26891.269999999997</v>
      </c>
      <c r="J51" s="174"/>
    </row>
    <row r="52" spans="1:10">
      <c r="A52" s="295"/>
      <c r="B52" s="289"/>
      <c r="C52" s="338"/>
      <c r="D52" s="295"/>
      <c r="E52" s="332" t="s">
        <v>7</v>
      </c>
      <c r="F52" s="323"/>
      <c r="G52" s="323"/>
      <c r="H52" s="323"/>
      <c r="I52" s="323"/>
      <c r="J52" s="325"/>
    </row>
    <row r="53" spans="1:10" ht="391.5" customHeight="1">
      <c r="A53" s="295"/>
      <c r="B53" s="289"/>
      <c r="C53" s="338"/>
      <c r="D53" s="295"/>
      <c r="E53" s="334"/>
      <c r="F53" s="324"/>
      <c r="G53" s="324"/>
      <c r="H53" s="324"/>
      <c r="I53" s="324"/>
      <c r="J53" s="326"/>
    </row>
    <row r="54" spans="1:10" ht="98.25" customHeight="1">
      <c r="A54" s="288" t="s">
        <v>42</v>
      </c>
      <c r="B54" s="288" t="s">
        <v>199</v>
      </c>
      <c r="C54" s="338" t="s">
        <v>324</v>
      </c>
      <c r="D54" s="25" t="s">
        <v>32</v>
      </c>
      <c r="E54" s="25"/>
      <c r="F54" s="173">
        <f>F55</f>
        <v>24771.03</v>
      </c>
      <c r="G54" s="173"/>
      <c r="H54" s="173"/>
      <c r="I54" s="173">
        <f>I55</f>
        <v>24771.03</v>
      </c>
      <c r="J54" s="174"/>
    </row>
    <row r="55" spans="1:10">
      <c r="A55" s="289"/>
      <c r="B55" s="289"/>
      <c r="C55" s="338"/>
      <c r="D55" s="295" t="s">
        <v>166</v>
      </c>
      <c r="E55" s="11" t="s">
        <v>12</v>
      </c>
      <c r="F55" s="173">
        <f>F56</f>
        <v>24771.03</v>
      </c>
      <c r="G55" s="173"/>
      <c r="H55" s="173"/>
      <c r="I55" s="173">
        <f>I56</f>
        <v>24771.03</v>
      </c>
      <c r="J55" s="174"/>
    </row>
    <row r="56" spans="1:10" ht="47.25" customHeight="1">
      <c r="A56" s="289"/>
      <c r="B56" s="289"/>
      <c r="C56" s="338"/>
      <c r="D56" s="295"/>
      <c r="E56" s="44" t="s">
        <v>198</v>
      </c>
      <c r="F56" s="173">
        <f>I56</f>
        <v>24771.03</v>
      </c>
      <c r="G56" s="173"/>
      <c r="H56" s="173"/>
      <c r="I56" s="173">
        <v>24771.03</v>
      </c>
      <c r="J56" s="174"/>
    </row>
    <row r="57" spans="1:10" ht="30">
      <c r="A57" s="288" t="s">
        <v>41</v>
      </c>
      <c r="B57" s="288" t="s">
        <v>74</v>
      </c>
      <c r="C57" s="338"/>
      <c r="D57" s="25" t="s">
        <v>32</v>
      </c>
      <c r="E57" s="25"/>
      <c r="F57" s="207">
        <f>G57+G57+H57+I57</f>
        <v>10</v>
      </c>
      <c r="G57" s="173"/>
      <c r="H57" s="173"/>
      <c r="I57" s="173">
        <f>I58</f>
        <v>10</v>
      </c>
      <c r="J57" s="174"/>
    </row>
    <row r="58" spans="1:10" ht="15.75" customHeight="1">
      <c r="A58" s="289"/>
      <c r="B58" s="289"/>
      <c r="C58" s="338"/>
      <c r="D58" s="296" t="s">
        <v>166</v>
      </c>
      <c r="E58" s="214" t="s">
        <v>12</v>
      </c>
      <c r="F58" s="207">
        <f>G58+G58+H58+I58</f>
        <v>10</v>
      </c>
      <c r="G58" s="207"/>
      <c r="H58" s="207"/>
      <c r="I58" s="207">
        <f>I59</f>
        <v>10</v>
      </c>
      <c r="J58" s="174"/>
    </row>
    <row r="59" spans="1:10" ht="76.5" customHeight="1">
      <c r="A59" s="289"/>
      <c r="B59" s="289"/>
      <c r="C59" s="338"/>
      <c r="D59" s="297"/>
      <c r="E59" s="218" t="s">
        <v>198</v>
      </c>
      <c r="F59" s="207">
        <f>G59+G59+H59+I59</f>
        <v>10</v>
      </c>
      <c r="G59" s="205"/>
      <c r="H59" s="205"/>
      <c r="I59" s="205">
        <f>I69+I77+I82</f>
        <v>10</v>
      </c>
      <c r="J59" s="206"/>
    </row>
    <row r="60" spans="1:10" ht="15.75" hidden="1" customHeight="1">
      <c r="A60" s="289"/>
      <c r="B60" s="289"/>
      <c r="C60" s="338"/>
      <c r="D60" s="200"/>
      <c r="E60" s="30"/>
      <c r="F60" s="205"/>
      <c r="G60" s="205"/>
      <c r="H60" s="205"/>
      <c r="I60" s="205"/>
      <c r="J60" s="206"/>
    </row>
    <row r="61" spans="1:10" ht="15.75" hidden="1" customHeight="1">
      <c r="A61" s="289"/>
      <c r="B61" s="289"/>
      <c r="C61" s="338"/>
      <c r="D61" s="208"/>
      <c r="E61" s="26"/>
      <c r="F61" s="202"/>
      <c r="G61" s="202"/>
      <c r="H61" s="202"/>
      <c r="I61" s="202"/>
      <c r="J61" s="204"/>
    </row>
    <row r="62" spans="1:10" ht="30">
      <c r="A62" s="295" t="s">
        <v>200</v>
      </c>
      <c r="B62" s="288" t="s">
        <v>201</v>
      </c>
      <c r="C62" s="338"/>
      <c r="D62" s="25" t="s">
        <v>32</v>
      </c>
      <c r="E62" s="25"/>
      <c r="F62" s="173">
        <v>0</v>
      </c>
      <c r="G62" s="173"/>
      <c r="H62" s="173"/>
      <c r="I62" s="173">
        <v>0</v>
      </c>
      <c r="J62" s="174"/>
    </row>
    <row r="63" spans="1:10">
      <c r="A63" s="295"/>
      <c r="B63" s="289"/>
      <c r="C63" s="338"/>
      <c r="D63" s="295" t="s">
        <v>166</v>
      </c>
      <c r="E63" s="332" t="s">
        <v>7</v>
      </c>
      <c r="F63" s="323"/>
      <c r="G63" s="323"/>
      <c r="H63" s="323"/>
      <c r="I63" s="323"/>
      <c r="J63" s="325"/>
    </row>
    <row r="64" spans="1:10">
      <c r="A64" s="295"/>
      <c r="B64" s="289"/>
      <c r="C64" s="338"/>
      <c r="D64" s="295"/>
      <c r="E64" s="333"/>
      <c r="F64" s="327"/>
      <c r="G64" s="327"/>
      <c r="H64" s="327"/>
      <c r="I64" s="327"/>
      <c r="J64" s="328"/>
    </row>
    <row r="65" spans="1:10">
      <c r="A65" s="295"/>
      <c r="B65" s="289"/>
      <c r="C65" s="338"/>
      <c r="D65" s="295"/>
      <c r="E65" s="333"/>
      <c r="F65" s="327"/>
      <c r="G65" s="327"/>
      <c r="H65" s="327"/>
      <c r="I65" s="327"/>
      <c r="J65" s="328"/>
    </row>
    <row r="66" spans="1:10" ht="33" customHeight="1">
      <c r="A66" s="295"/>
      <c r="B66" s="289"/>
      <c r="C66" s="338"/>
      <c r="D66" s="295"/>
      <c r="E66" s="334"/>
      <c r="F66" s="324"/>
      <c r="G66" s="324"/>
      <c r="H66" s="324"/>
      <c r="I66" s="324"/>
      <c r="J66" s="326"/>
    </row>
    <row r="67" spans="1:10" ht="30">
      <c r="A67" s="295" t="s">
        <v>202</v>
      </c>
      <c r="B67" s="288" t="s">
        <v>203</v>
      </c>
      <c r="C67" s="338"/>
      <c r="D67" s="25" t="s">
        <v>32</v>
      </c>
      <c r="E67" s="25"/>
      <c r="F67" s="201">
        <f t="shared" ref="F67:F68" si="6">G67+H67+I67</f>
        <v>10</v>
      </c>
      <c r="G67" s="207">
        <f t="shared" ref="G67:H67" si="7">G68</f>
        <v>0</v>
      </c>
      <c r="H67" s="207">
        <f t="shared" si="7"/>
        <v>0</v>
      </c>
      <c r="I67" s="173">
        <f>I68</f>
        <v>10</v>
      </c>
      <c r="J67" s="174"/>
    </row>
    <row r="68" spans="1:10">
      <c r="A68" s="295"/>
      <c r="B68" s="289"/>
      <c r="C68" s="338"/>
      <c r="D68" s="288" t="s">
        <v>166</v>
      </c>
      <c r="E68" s="214" t="s">
        <v>12</v>
      </c>
      <c r="F68" s="201">
        <f t="shared" si="6"/>
        <v>10</v>
      </c>
      <c r="G68" s="201">
        <f t="shared" ref="G68:H68" si="8">G69</f>
        <v>0</v>
      </c>
      <c r="H68" s="201">
        <f t="shared" si="8"/>
        <v>0</v>
      </c>
      <c r="I68" s="201">
        <f>I69</f>
        <v>10</v>
      </c>
      <c r="J68" s="203"/>
    </row>
    <row r="69" spans="1:10" ht="31.5" customHeight="1">
      <c r="A69" s="295"/>
      <c r="B69" s="289"/>
      <c r="C69" s="338"/>
      <c r="D69" s="290"/>
      <c r="E69" s="218" t="s">
        <v>198</v>
      </c>
      <c r="F69" s="201">
        <f>G69+H69+I69</f>
        <v>10</v>
      </c>
      <c r="G69" s="201"/>
      <c r="H69" s="201"/>
      <c r="I69" s="201">
        <v>10</v>
      </c>
      <c r="J69" s="203"/>
    </row>
    <row r="70" spans="1:10" ht="30">
      <c r="A70" s="295" t="s">
        <v>204</v>
      </c>
      <c r="B70" s="288" t="s">
        <v>205</v>
      </c>
      <c r="C70" s="338"/>
      <c r="D70" s="25" t="s">
        <v>32</v>
      </c>
      <c r="E70" s="25"/>
      <c r="F70" s="173">
        <v>0</v>
      </c>
      <c r="G70" s="173"/>
      <c r="H70" s="173"/>
      <c r="I70" s="173">
        <v>0</v>
      </c>
      <c r="J70" s="174"/>
    </row>
    <row r="71" spans="1:10">
      <c r="A71" s="295"/>
      <c r="B71" s="289"/>
      <c r="C71" s="338"/>
      <c r="D71" s="295" t="s">
        <v>166</v>
      </c>
      <c r="E71" s="332"/>
      <c r="F71" s="323"/>
      <c r="G71" s="323"/>
      <c r="H71" s="323"/>
      <c r="I71" s="323"/>
      <c r="J71" s="325"/>
    </row>
    <row r="72" spans="1:10">
      <c r="A72" s="295"/>
      <c r="B72" s="289"/>
      <c r="C72" s="338"/>
      <c r="D72" s="295"/>
      <c r="E72" s="333"/>
      <c r="F72" s="327"/>
      <c r="G72" s="327"/>
      <c r="H72" s="327"/>
      <c r="I72" s="327"/>
      <c r="J72" s="328"/>
    </row>
    <row r="73" spans="1:10">
      <c r="A73" s="295"/>
      <c r="B73" s="289"/>
      <c r="C73" s="338"/>
      <c r="D73" s="295"/>
      <c r="E73" s="333"/>
      <c r="F73" s="327"/>
      <c r="G73" s="327"/>
      <c r="H73" s="327"/>
      <c r="I73" s="327"/>
      <c r="J73" s="328"/>
    </row>
    <row r="74" spans="1:10" ht="27" customHeight="1">
      <c r="A74" s="295"/>
      <c r="B74" s="289"/>
      <c r="C74" s="338"/>
      <c r="D74" s="295"/>
      <c r="E74" s="334"/>
      <c r="F74" s="324"/>
      <c r="G74" s="324"/>
      <c r="H74" s="324"/>
      <c r="I74" s="324"/>
      <c r="J74" s="326"/>
    </row>
    <row r="75" spans="1:10" ht="34.5" customHeight="1">
      <c r="A75" s="295" t="s">
        <v>206</v>
      </c>
      <c r="B75" s="288" t="s">
        <v>207</v>
      </c>
      <c r="C75" s="338"/>
      <c r="D75" s="25" t="s">
        <v>32</v>
      </c>
      <c r="E75" s="25"/>
      <c r="F75" s="173">
        <v>0</v>
      </c>
      <c r="G75" s="173"/>
      <c r="H75" s="173"/>
      <c r="I75" s="173">
        <v>0</v>
      </c>
      <c r="J75" s="174"/>
    </row>
    <row r="76" spans="1:10" ht="18.75" customHeight="1">
      <c r="A76" s="295"/>
      <c r="B76" s="289"/>
      <c r="C76" s="338"/>
      <c r="D76" s="295" t="s">
        <v>166</v>
      </c>
      <c r="E76" s="11" t="s">
        <v>12</v>
      </c>
      <c r="F76" s="173"/>
      <c r="G76" s="173"/>
      <c r="H76" s="173"/>
      <c r="I76" s="173"/>
      <c r="J76" s="174"/>
    </row>
    <row r="77" spans="1:10" ht="12.75" customHeight="1">
      <c r="A77" s="295"/>
      <c r="B77" s="289"/>
      <c r="C77" s="338"/>
      <c r="D77" s="295"/>
      <c r="E77" s="44" t="s">
        <v>198</v>
      </c>
      <c r="F77" s="173"/>
      <c r="G77" s="173"/>
      <c r="H77" s="173"/>
      <c r="I77" s="173"/>
      <c r="J77" s="174"/>
    </row>
    <row r="78" spans="1:10" ht="9" customHeight="1">
      <c r="A78" s="295"/>
      <c r="B78" s="289"/>
      <c r="C78" s="338"/>
      <c r="D78" s="295"/>
      <c r="E78" s="332"/>
      <c r="F78" s="323"/>
      <c r="G78" s="323"/>
      <c r="H78" s="323"/>
      <c r="I78" s="323"/>
      <c r="J78" s="325"/>
    </row>
    <row r="79" spans="1:10" ht="8.25" customHeight="1">
      <c r="A79" s="295"/>
      <c r="B79" s="289"/>
      <c r="C79" s="338"/>
      <c r="D79" s="295"/>
      <c r="E79" s="334"/>
      <c r="F79" s="324"/>
      <c r="G79" s="324"/>
      <c r="H79" s="324"/>
      <c r="I79" s="324"/>
      <c r="J79" s="326"/>
    </row>
    <row r="80" spans="1:10" ht="30">
      <c r="A80" s="295" t="s">
        <v>346</v>
      </c>
      <c r="B80" s="288" t="s">
        <v>347</v>
      </c>
      <c r="C80" s="338"/>
      <c r="D80" s="25" t="s">
        <v>32</v>
      </c>
      <c r="E80" s="25"/>
      <c r="F80" s="173">
        <f>G80+H80+I80</f>
        <v>0</v>
      </c>
      <c r="G80" s="173">
        <f>G81</f>
        <v>0</v>
      </c>
      <c r="H80" s="207">
        <f t="shared" ref="H80:I80" si="9">H81</f>
        <v>0</v>
      </c>
      <c r="I80" s="207">
        <f t="shared" si="9"/>
        <v>0</v>
      </c>
      <c r="J80" s="174"/>
    </row>
    <row r="81" spans="1:10">
      <c r="A81" s="295"/>
      <c r="B81" s="289"/>
      <c r="C81" s="338"/>
      <c r="D81" s="295" t="s">
        <v>166</v>
      </c>
      <c r="E81" s="11" t="s">
        <v>12</v>
      </c>
      <c r="F81" s="173">
        <f>F82</f>
        <v>0</v>
      </c>
      <c r="G81" s="173">
        <f>G82</f>
        <v>0</v>
      </c>
      <c r="H81" s="207">
        <f t="shared" ref="H81:I81" si="10">H82</f>
        <v>0</v>
      </c>
      <c r="I81" s="207">
        <f t="shared" si="10"/>
        <v>0</v>
      </c>
      <c r="J81" s="174"/>
    </row>
    <row r="82" spans="1:10">
      <c r="A82" s="295"/>
      <c r="B82" s="289"/>
      <c r="C82" s="338"/>
      <c r="D82" s="295"/>
      <c r="E82" s="44" t="s">
        <v>198</v>
      </c>
      <c r="F82" s="173">
        <f>G82+H82+I82</f>
        <v>0</v>
      </c>
      <c r="G82" s="173"/>
      <c r="H82" s="173"/>
      <c r="I82" s="173"/>
      <c r="J82" s="174"/>
    </row>
    <row r="83" spans="1:10" ht="13.5" customHeight="1">
      <c r="A83" s="295"/>
      <c r="B83" s="289"/>
      <c r="C83" s="338"/>
      <c r="D83" s="295"/>
      <c r="E83" s="332"/>
      <c r="F83" s="323"/>
      <c r="G83" s="323"/>
      <c r="H83" s="323"/>
      <c r="I83" s="323"/>
      <c r="J83" s="325"/>
    </row>
    <row r="84" spans="1:10" ht="4.5" hidden="1" customHeight="1">
      <c r="A84" s="295"/>
      <c r="B84" s="289"/>
      <c r="C84" s="338"/>
      <c r="D84" s="295"/>
      <c r="E84" s="334"/>
      <c r="F84" s="324"/>
      <c r="G84" s="324"/>
      <c r="H84" s="324"/>
      <c r="I84" s="324"/>
      <c r="J84" s="326"/>
    </row>
    <row r="85" spans="1:10" ht="30">
      <c r="A85" s="302" t="s">
        <v>75</v>
      </c>
      <c r="B85" s="360" t="s">
        <v>76</v>
      </c>
      <c r="C85" s="338" t="s">
        <v>288</v>
      </c>
      <c r="D85" s="25" t="s">
        <v>32</v>
      </c>
      <c r="E85" s="25"/>
      <c r="F85" s="173">
        <f>F87</f>
        <v>478.7</v>
      </c>
      <c r="G85" s="207">
        <f t="shared" ref="G85:I86" si="11">G86</f>
        <v>215.91</v>
      </c>
      <c r="H85" s="173">
        <f t="shared" si="11"/>
        <v>35.15</v>
      </c>
      <c r="I85" s="173">
        <f t="shared" si="11"/>
        <v>227.64</v>
      </c>
      <c r="J85" s="174"/>
    </row>
    <row r="86" spans="1:10">
      <c r="A86" s="359"/>
      <c r="B86" s="361"/>
      <c r="C86" s="338"/>
      <c r="D86" s="295" t="s">
        <v>166</v>
      </c>
      <c r="E86" s="11" t="s">
        <v>12</v>
      </c>
      <c r="F86" s="197">
        <f>G86+H86+I86</f>
        <v>478.7</v>
      </c>
      <c r="G86" s="207">
        <f t="shared" si="11"/>
        <v>215.91</v>
      </c>
      <c r="H86" s="173">
        <f t="shared" si="11"/>
        <v>35.15</v>
      </c>
      <c r="I86" s="173">
        <f t="shared" si="11"/>
        <v>227.64</v>
      </c>
      <c r="J86" s="174"/>
    </row>
    <row r="87" spans="1:10">
      <c r="A87" s="359"/>
      <c r="B87" s="361"/>
      <c r="C87" s="338"/>
      <c r="D87" s="295"/>
      <c r="E87" s="44" t="s">
        <v>198</v>
      </c>
      <c r="F87" s="173">
        <f>G87+H87+I87</f>
        <v>478.7</v>
      </c>
      <c r="G87" s="207">
        <f t="shared" ref="G87:H87" si="12">G92+G97</f>
        <v>215.91</v>
      </c>
      <c r="H87" s="207">
        <f t="shared" si="12"/>
        <v>35.15</v>
      </c>
      <c r="I87" s="173">
        <f>I92+I97</f>
        <v>227.64</v>
      </c>
      <c r="J87" s="174"/>
    </row>
    <row r="88" spans="1:10">
      <c r="A88" s="359"/>
      <c r="B88" s="361"/>
      <c r="C88" s="338"/>
      <c r="D88" s="295"/>
      <c r="E88" s="332" t="s">
        <v>7</v>
      </c>
      <c r="F88" s="323"/>
      <c r="G88" s="323"/>
      <c r="H88" s="323"/>
      <c r="I88" s="323"/>
      <c r="J88" s="325"/>
    </row>
    <row r="89" spans="1:10" ht="47.25" customHeight="1">
      <c r="A89" s="303"/>
      <c r="B89" s="362"/>
      <c r="C89" s="363"/>
      <c r="D89" s="295"/>
      <c r="E89" s="334"/>
      <c r="F89" s="324"/>
      <c r="G89" s="324"/>
      <c r="H89" s="324"/>
      <c r="I89" s="324"/>
      <c r="J89" s="326"/>
    </row>
    <row r="90" spans="1:10" ht="30">
      <c r="A90" s="295" t="s">
        <v>208</v>
      </c>
      <c r="B90" s="288" t="s">
        <v>209</v>
      </c>
      <c r="C90" s="364" t="s">
        <v>288</v>
      </c>
      <c r="D90" s="25" t="s">
        <v>32</v>
      </c>
      <c r="E90" s="25"/>
      <c r="F90" s="173">
        <f>F91</f>
        <v>227</v>
      </c>
      <c r="G90" s="173"/>
      <c r="H90" s="173"/>
      <c r="I90" s="173">
        <f>I91</f>
        <v>227</v>
      </c>
      <c r="J90" s="174"/>
    </row>
    <row r="91" spans="1:10">
      <c r="A91" s="295"/>
      <c r="B91" s="289"/>
      <c r="C91" s="365"/>
      <c r="D91" s="295" t="s">
        <v>166</v>
      </c>
      <c r="E91" s="11" t="s">
        <v>12</v>
      </c>
      <c r="F91" s="173">
        <f>I91</f>
        <v>227</v>
      </c>
      <c r="G91" s="173"/>
      <c r="H91" s="173"/>
      <c r="I91" s="173">
        <f>I92</f>
        <v>227</v>
      </c>
      <c r="J91" s="174"/>
    </row>
    <row r="92" spans="1:10">
      <c r="A92" s="295"/>
      <c r="B92" s="289"/>
      <c r="C92" s="365"/>
      <c r="D92" s="295"/>
      <c r="E92" s="43" t="s">
        <v>198</v>
      </c>
      <c r="F92" s="173">
        <f>I92</f>
        <v>227</v>
      </c>
      <c r="G92" s="173"/>
      <c r="H92" s="173"/>
      <c r="I92" s="173">
        <v>227</v>
      </c>
      <c r="J92" s="174"/>
    </row>
    <row r="93" spans="1:10">
      <c r="A93" s="295"/>
      <c r="B93" s="289"/>
      <c r="C93" s="365"/>
      <c r="D93" s="295"/>
      <c r="E93" s="332"/>
      <c r="F93" s="323"/>
      <c r="G93" s="323"/>
      <c r="H93" s="323"/>
      <c r="I93" s="323"/>
      <c r="J93" s="325"/>
    </row>
    <row r="94" spans="1:10" ht="47.25" customHeight="1">
      <c r="A94" s="291"/>
      <c r="B94" s="289"/>
      <c r="C94" s="365"/>
      <c r="D94" s="295"/>
      <c r="E94" s="334"/>
      <c r="F94" s="324"/>
      <c r="G94" s="324"/>
      <c r="H94" s="324"/>
      <c r="I94" s="324"/>
      <c r="J94" s="326"/>
    </row>
    <row r="95" spans="1:10" ht="36.75" customHeight="1">
      <c r="A95" s="287" t="s">
        <v>352</v>
      </c>
      <c r="B95" s="364" t="s">
        <v>359</v>
      </c>
      <c r="C95" s="366" t="s">
        <v>356</v>
      </c>
      <c r="D95" s="25" t="s">
        <v>32</v>
      </c>
      <c r="E95" s="25"/>
      <c r="F95" s="202">
        <f t="shared" ref="F95:F96" si="13">G95+H95+I95</f>
        <v>251.7</v>
      </c>
      <c r="G95" s="195">
        <f t="shared" ref="G95:I96" si="14">G96</f>
        <v>215.91</v>
      </c>
      <c r="H95" s="195">
        <f t="shared" si="14"/>
        <v>35.15</v>
      </c>
      <c r="I95" s="195">
        <f t="shared" si="14"/>
        <v>0.64</v>
      </c>
      <c r="J95" s="196"/>
    </row>
    <row r="96" spans="1:10" ht="28.5" customHeight="1">
      <c r="A96" s="287"/>
      <c r="B96" s="365"/>
      <c r="C96" s="366"/>
      <c r="D96" s="295" t="s">
        <v>166</v>
      </c>
      <c r="E96" s="11" t="s">
        <v>12</v>
      </c>
      <c r="F96" s="202">
        <f t="shared" si="13"/>
        <v>251.7</v>
      </c>
      <c r="G96" s="195">
        <f t="shared" si="14"/>
        <v>215.91</v>
      </c>
      <c r="H96" s="195">
        <f t="shared" si="14"/>
        <v>35.15</v>
      </c>
      <c r="I96" s="195">
        <f t="shared" si="14"/>
        <v>0.64</v>
      </c>
      <c r="J96" s="196"/>
    </row>
    <row r="97" spans="1:10" ht="30" customHeight="1">
      <c r="A97" s="287"/>
      <c r="B97" s="365"/>
      <c r="C97" s="366"/>
      <c r="D97" s="295"/>
      <c r="E97" s="43" t="s">
        <v>198</v>
      </c>
      <c r="F97" s="195">
        <f>G97+H97+I97</f>
        <v>251.7</v>
      </c>
      <c r="G97" s="195">
        <v>215.91</v>
      </c>
      <c r="H97" s="195">
        <v>35.15</v>
      </c>
      <c r="I97" s="195">
        <v>0.64</v>
      </c>
      <c r="J97" s="196"/>
    </row>
    <row r="98" spans="1:10" ht="30">
      <c r="A98" s="296" t="s">
        <v>77</v>
      </c>
      <c r="B98" s="368" t="s">
        <v>78</v>
      </c>
      <c r="C98" s="329"/>
      <c r="D98" s="25" t="s">
        <v>32</v>
      </c>
      <c r="E98" s="25"/>
      <c r="F98" s="173">
        <v>0</v>
      </c>
      <c r="G98" s="173"/>
      <c r="H98" s="173"/>
      <c r="I98" s="173">
        <v>0</v>
      </c>
      <c r="J98" s="174"/>
    </row>
    <row r="99" spans="1:10">
      <c r="A99" s="297"/>
      <c r="B99" s="368"/>
      <c r="C99" s="330"/>
      <c r="D99" s="295" t="s">
        <v>166</v>
      </c>
      <c r="E99" s="332"/>
      <c r="F99" s="323"/>
      <c r="G99" s="323"/>
      <c r="H99" s="323"/>
      <c r="I99" s="323"/>
      <c r="J99" s="325"/>
    </row>
    <row r="100" spans="1:10">
      <c r="A100" s="297"/>
      <c r="B100" s="368"/>
      <c r="C100" s="330"/>
      <c r="D100" s="295"/>
      <c r="E100" s="333"/>
      <c r="F100" s="327"/>
      <c r="G100" s="327"/>
      <c r="H100" s="327"/>
      <c r="I100" s="327"/>
      <c r="J100" s="328"/>
    </row>
    <row r="101" spans="1:10">
      <c r="A101" s="297"/>
      <c r="B101" s="368"/>
      <c r="C101" s="330"/>
      <c r="D101" s="295"/>
      <c r="E101" s="333"/>
      <c r="F101" s="327"/>
      <c r="G101" s="327"/>
      <c r="H101" s="327"/>
      <c r="I101" s="327"/>
      <c r="J101" s="328"/>
    </row>
    <row r="102" spans="1:10" ht="10.5" customHeight="1">
      <c r="A102" s="298"/>
      <c r="B102" s="368"/>
      <c r="C102" s="331"/>
      <c r="D102" s="295"/>
      <c r="E102" s="334"/>
      <c r="F102" s="324"/>
      <c r="G102" s="324"/>
      <c r="H102" s="324"/>
      <c r="I102" s="324"/>
      <c r="J102" s="326"/>
    </row>
    <row r="103" spans="1:10" ht="33.75" customHeight="1">
      <c r="A103" s="296" t="s">
        <v>331</v>
      </c>
      <c r="B103" s="297" t="s">
        <v>306</v>
      </c>
      <c r="C103" s="329"/>
      <c r="D103" s="157" t="s">
        <v>32</v>
      </c>
      <c r="E103" s="158"/>
      <c r="F103" s="175">
        <v>0</v>
      </c>
      <c r="G103" s="175"/>
      <c r="H103" s="175"/>
      <c r="I103" s="175">
        <v>0</v>
      </c>
      <c r="J103" s="176"/>
    </row>
    <row r="104" spans="1:10" ht="49.5" customHeight="1">
      <c r="A104" s="297"/>
      <c r="B104" s="297"/>
      <c r="C104" s="330"/>
      <c r="D104" s="296" t="s">
        <v>166</v>
      </c>
      <c r="E104" s="332"/>
      <c r="F104" s="323"/>
      <c r="G104" s="323"/>
      <c r="H104" s="323"/>
      <c r="I104" s="323"/>
      <c r="J104" s="325"/>
    </row>
    <row r="105" spans="1:10" ht="23.25" hidden="1" customHeight="1">
      <c r="A105" s="297"/>
      <c r="B105" s="297"/>
      <c r="C105" s="330"/>
      <c r="D105" s="297"/>
      <c r="E105" s="333"/>
      <c r="F105" s="327"/>
      <c r="G105" s="327"/>
      <c r="H105" s="327"/>
      <c r="I105" s="327"/>
      <c r="J105" s="328"/>
    </row>
    <row r="106" spans="1:10" ht="6" hidden="1" customHeight="1">
      <c r="A106" s="297"/>
      <c r="B106" s="297"/>
      <c r="C106" s="330"/>
      <c r="D106" s="297"/>
      <c r="E106" s="333"/>
      <c r="F106" s="327"/>
      <c r="G106" s="327"/>
      <c r="H106" s="327"/>
      <c r="I106" s="327"/>
      <c r="J106" s="328"/>
    </row>
    <row r="107" spans="1:10" ht="55.5" hidden="1" customHeight="1">
      <c r="A107" s="298"/>
      <c r="B107" s="298"/>
      <c r="C107" s="331"/>
      <c r="D107" s="298"/>
      <c r="E107" s="334"/>
      <c r="F107" s="324"/>
      <c r="G107" s="324"/>
      <c r="H107" s="324"/>
      <c r="I107" s="324"/>
      <c r="J107" s="326"/>
    </row>
    <row r="108" spans="1:10" ht="30">
      <c r="A108" s="296" t="s">
        <v>79</v>
      </c>
      <c r="B108" s="288" t="s">
        <v>80</v>
      </c>
      <c r="C108" s="338" t="s">
        <v>289</v>
      </c>
      <c r="D108" s="25" t="s">
        <v>32</v>
      </c>
      <c r="E108" s="25"/>
      <c r="F108" s="173">
        <f>F109</f>
        <v>1872.6</v>
      </c>
      <c r="G108" s="173"/>
      <c r="H108" s="173"/>
      <c r="I108" s="173">
        <f>F108</f>
        <v>1872.6</v>
      </c>
      <c r="J108" s="174"/>
    </row>
    <row r="109" spans="1:10">
      <c r="A109" s="297"/>
      <c r="B109" s="289"/>
      <c r="C109" s="338"/>
      <c r="D109" s="295" t="s">
        <v>166</v>
      </c>
      <c r="E109" s="11" t="s">
        <v>12</v>
      </c>
      <c r="F109" s="173">
        <f>F110</f>
        <v>1872.6</v>
      </c>
      <c r="G109" s="173"/>
      <c r="H109" s="173"/>
      <c r="I109" s="173">
        <f>F109</f>
        <v>1872.6</v>
      </c>
      <c r="J109" s="174"/>
    </row>
    <row r="110" spans="1:10">
      <c r="A110" s="297"/>
      <c r="B110" s="289"/>
      <c r="C110" s="338"/>
      <c r="D110" s="295"/>
      <c r="E110" s="43" t="s">
        <v>198</v>
      </c>
      <c r="F110" s="173">
        <f>I110</f>
        <v>1872.6</v>
      </c>
      <c r="G110" s="173"/>
      <c r="H110" s="173"/>
      <c r="I110" s="173">
        <v>1872.6</v>
      </c>
      <c r="J110" s="174"/>
    </row>
    <row r="111" spans="1:10">
      <c r="A111" s="297"/>
      <c r="B111" s="289"/>
      <c r="C111" s="338"/>
      <c r="D111" s="295"/>
      <c r="E111" s="332"/>
      <c r="F111" s="323"/>
      <c r="G111" s="323"/>
      <c r="H111" s="323"/>
      <c r="I111" s="323"/>
      <c r="J111" s="325"/>
    </row>
    <row r="112" spans="1:10" ht="3.75" customHeight="1">
      <c r="A112" s="298"/>
      <c r="B112" s="289"/>
      <c r="C112" s="338"/>
      <c r="D112" s="295"/>
      <c r="E112" s="334"/>
      <c r="F112" s="324"/>
      <c r="G112" s="324"/>
      <c r="H112" s="324"/>
      <c r="I112" s="324"/>
      <c r="J112" s="326"/>
    </row>
    <row r="113" spans="1:10" ht="30">
      <c r="A113" s="296" t="s">
        <v>81</v>
      </c>
      <c r="B113" s="288" t="s">
        <v>82</v>
      </c>
      <c r="C113" s="338"/>
      <c r="D113" s="25" t="s">
        <v>32</v>
      </c>
      <c r="E113" s="215"/>
      <c r="F113" s="173">
        <f>I113</f>
        <v>10</v>
      </c>
      <c r="G113" s="173"/>
      <c r="H113" s="173"/>
      <c r="I113" s="217">
        <f>I114</f>
        <v>10</v>
      </c>
      <c r="J113" s="174"/>
    </row>
    <row r="114" spans="1:10">
      <c r="A114" s="297"/>
      <c r="B114" s="289"/>
      <c r="C114" s="338"/>
      <c r="D114" s="295" t="s">
        <v>166</v>
      </c>
      <c r="E114" s="216" t="s">
        <v>12</v>
      </c>
      <c r="F114" s="207">
        <f>I114</f>
        <v>10</v>
      </c>
      <c r="G114" s="207"/>
      <c r="H114" s="207"/>
      <c r="I114" s="217">
        <f>I115</f>
        <v>10</v>
      </c>
      <c r="J114" s="174"/>
    </row>
    <row r="115" spans="1:10">
      <c r="A115" s="297"/>
      <c r="B115" s="289"/>
      <c r="C115" s="338"/>
      <c r="D115" s="295"/>
      <c r="E115" s="367" t="s">
        <v>198</v>
      </c>
      <c r="F115" s="320">
        <f>I115</f>
        <v>10</v>
      </c>
      <c r="G115" s="320"/>
      <c r="H115" s="320"/>
      <c r="I115" s="321">
        <f>I130</f>
        <v>10</v>
      </c>
      <c r="J115" s="322"/>
    </row>
    <row r="116" spans="1:10">
      <c r="A116" s="297"/>
      <c r="B116" s="289"/>
      <c r="C116" s="338"/>
      <c r="D116" s="295"/>
      <c r="E116" s="367"/>
      <c r="F116" s="320"/>
      <c r="G116" s="320"/>
      <c r="H116" s="320"/>
      <c r="I116" s="321"/>
      <c r="J116" s="322"/>
    </row>
    <row r="117" spans="1:10" ht="48" customHeight="1">
      <c r="A117" s="298"/>
      <c r="B117" s="289"/>
      <c r="C117" s="338"/>
      <c r="D117" s="295"/>
      <c r="E117" s="367"/>
      <c r="F117" s="320"/>
      <c r="G117" s="320"/>
      <c r="H117" s="320"/>
      <c r="I117" s="321"/>
      <c r="J117" s="322"/>
    </row>
    <row r="118" spans="1:10" ht="30">
      <c r="A118" s="295" t="s">
        <v>210</v>
      </c>
      <c r="B118" s="288" t="s">
        <v>211</v>
      </c>
      <c r="C118" s="338"/>
      <c r="D118" s="25" t="s">
        <v>32</v>
      </c>
      <c r="E118" s="25"/>
      <c r="F118" s="173">
        <v>0</v>
      </c>
      <c r="G118" s="173"/>
      <c r="H118" s="173"/>
      <c r="I118" s="173">
        <v>0</v>
      </c>
      <c r="J118" s="174"/>
    </row>
    <row r="119" spans="1:10">
      <c r="A119" s="295"/>
      <c r="B119" s="289"/>
      <c r="C119" s="338"/>
      <c r="D119" s="295" t="s">
        <v>166</v>
      </c>
      <c r="E119" s="332"/>
      <c r="F119" s="323"/>
      <c r="G119" s="323"/>
      <c r="H119" s="323"/>
      <c r="I119" s="323"/>
      <c r="J119" s="325"/>
    </row>
    <row r="120" spans="1:10">
      <c r="A120" s="295"/>
      <c r="B120" s="289"/>
      <c r="C120" s="338"/>
      <c r="D120" s="295"/>
      <c r="E120" s="333"/>
      <c r="F120" s="327"/>
      <c r="G120" s="327"/>
      <c r="H120" s="327"/>
      <c r="I120" s="327"/>
      <c r="J120" s="328"/>
    </row>
    <row r="121" spans="1:10">
      <c r="A121" s="295"/>
      <c r="B121" s="289"/>
      <c r="C121" s="338"/>
      <c r="D121" s="295"/>
      <c r="E121" s="333"/>
      <c r="F121" s="327"/>
      <c r="G121" s="327"/>
      <c r="H121" s="327"/>
      <c r="I121" s="327"/>
      <c r="J121" s="328"/>
    </row>
    <row r="122" spans="1:10" ht="3" customHeight="1">
      <c r="A122" s="295"/>
      <c r="B122" s="289"/>
      <c r="C122" s="338"/>
      <c r="D122" s="295"/>
      <c r="E122" s="334"/>
      <c r="F122" s="324"/>
      <c r="G122" s="324"/>
      <c r="H122" s="324"/>
      <c r="I122" s="324"/>
      <c r="J122" s="326"/>
    </row>
    <row r="123" spans="1:10" ht="30">
      <c r="A123" s="295" t="s">
        <v>212</v>
      </c>
      <c r="B123" s="288" t="s">
        <v>213</v>
      </c>
      <c r="C123" s="338"/>
      <c r="D123" s="25" t="s">
        <v>32</v>
      </c>
      <c r="E123" s="25"/>
      <c r="F123" s="173">
        <v>0</v>
      </c>
      <c r="G123" s="173"/>
      <c r="H123" s="173"/>
      <c r="I123" s="173">
        <v>0</v>
      </c>
      <c r="J123" s="174"/>
    </row>
    <row r="124" spans="1:10">
      <c r="A124" s="295"/>
      <c r="B124" s="289"/>
      <c r="C124" s="338"/>
      <c r="D124" s="295" t="s">
        <v>166</v>
      </c>
      <c r="E124" s="332"/>
      <c r="F124" s="323"/>
      <c r="G124" s="323"/>
      <c r="H124" s="323"/>
      <c r="I124" s="323"/>
      <c r="J124" s="325"/>
    </row>
    <row r="125" spans="1:10">
      <c r="A125" s="295"/>
      <c r="B125" s="289"/>
      <c r="C125" s="338"/>
      <c r="D125" s="295"/>
      <c r="E125" s="333"/>
      <c r="F125" s="327"/>
      <c r="G125" s="327"/>
      <c r="H125" s="327"/>
      <c r="I125" s="327"/>
      <c r="J125" s="328"/>
    </row>
    <row r="126" spans="1:10">
      <c r="A126" s="295"/>
      <c r="B126" s="289"/>
      <c r="C126" s="338"/>
      <c r="D126" s="295"/>
      <c r="E126" s="333"/>
      <c r="F126" s="327"/>
      <c r="G126" s="327"/>
      <c r="H126" s="327"/>
      <c r="I126" s="327"/>
      <c r="J126" s="328"/>
    </row>
    <row r="127" spans="1:10" ht="0.75" customHeight="1">
      <c r="A127" s="295"/>
      <c r="B127" s="289"/>
      <c r="C127" s="338"/>
      <c r="D127" s="295"/>
      <c r="E127" s="334"/>
      <c r="F127" s="324"/>
      <c r="G127" s="324"/>
      <c r="H127" s="324"/>
      <c r="I127" s="324"/>
      <c r="J127" s="326"/>
    </row>
    <row r="128" spans="1:10" ht="30">
      <c r="A128" s="295" t="s">
        <v>214</v>
      </c>
      <c r="B128" s="288" t="s">
        <v>216</v>
      </c>
      <c r="C128" s="338"/>
      <c r="D128" s="25" t="s">
        <v>32</v>
      </c>
      <c r="E128" s="25"/>
      <c r="F128" s="173">
        <f>I128</f>
        <v>10</v>
      </c>
      <c r="G128" s="173"/>
      <c r="H128" s="173"/>
      <c r="I128" s="173">
        <f>I129</f>
        <v>10</v>
      </c>
      <c r="J128" s="174"/>
    </row>
    <row r="129" spans="1:10">
      <c r="A129" s="295"/>
      <c r="B129" s="289"/>
      <c r="C129" s="338"/>
      <c r="D129" s="288" t="s">
        <v>166</v>
      </c>
      <c r="E129" s="214" t="s">
        <v>12</v>
      </c>
      <c r="F129" s="201">
        <f>I129</f>
        <v>10</v>
      </c>
      <c r="G129" s="201"/>
      <c r="H129" s="201"/>
      <c r="I129" s="201">
        <f>I130</f>
        <v>10</v>
      </c>
      <c r="J129" s="203"/>
    </row>
    <row r="130" spans="1:10" ht="15.75" customHeight="1">
      <c r="A130" s="295"/>
      <c r="B130" s="289"/>
      <c r="C130" s="338"/>
      <c r="D130" s="289"/>
      <c r="E130" s="369" t="s">
        <v>198</v>
      </c>
      <c r="F130" s="335">
        <f>I130</f>
        <v>10</v>
      </c>
      <c r="G130" s="335"/>
      <c r="H130" s="335"/>
      <c r="I130" s="335">
        <v>10</v>
      </c>
      <c r="J130" s="325"/>
    </row>
    <row r="131" spans="1:10" ht="39.75" customHeight="1">
      <c r="A131" s="295"/>
      <c r="B131" s="289"/>
      <c r="C131" s="338"/>
      <c r="D131" s="289"/>
      <c r="E131" s="370"/>
      <c r="F131" s="336"/>
      <c r="G131" s="336"/>
      <c r="H131" s="336"/>
      <c r="I131" s="336"/>
      <c r="J131" s="328"/>
    </row>
    <row r="132" spans="1:10" hidden="1">
      <c r="A132" s="295"/>
      <c r="B132" s="289"/>
      <c r="C132" s="338"/>
      <c r="D132" s="289"/>
      <c r="E132" s="370"/>
      <c r="F132" s="336"/>
      <c r="G132" s="336"/>
      <c r="H132" s="336"/>
      <c r="I132" s="336"/>
      <c r="J132" s="328"/>
    </row>
    <row r="133" spans="1:10" ht="3.75" hidden="1" customHeight="1">
      <c r="A133" s="295"/>
      <c r="B133" s="289"/>
      <c r="C133" s="338"/>
      <c r="D133" s="208"/>
      <c r="E133" s="371"/>
      <c r="F133" s="337"/>
      <c r="G133" s="337"/>
      <c r="H133" s="337"/>
      <c r="I133" s="337"/>
      <c r="J133" s="326"/>
    </row>
    <row r="134" spans="1:10" ht="30">
      <c r="A134" s="295" t="s">
        <v>83</v>
      </c>
      <c r="B134" s="295" t="s">
        <v>177</v>
      </c>
      <c r="C134" s="338" t="s">
        <v>217</v>
      </c>
      <c r="D134" s="25" t="s">
        <v>32</v>
      </c>
      <c r="E134" s="25"/>
      <c r="F134" s="180">
        <f>F139+F148+F217+F242+F247</f>
        <v>112499.63</v>
      </c>
      <c r="G134" s="180">
        <f t="shared" ref="G134:I134" si="15">G135</f>
        <v>6069.94</v>
      </c>
      <c r="H134" s="180">
        <f t="shared" si="15"/>
        <v>39287.339999999997</v>
      </c>
      <c r="I134" s="180">
        <f t="shared" si="15"/>
        <v>67142.349999999991</v>
      </c>
      <c r="J134" s="174"/>
    </row>
    <row r="135" spans="1:10">
      <c r="A135" s="295"/>
      <c r="B135" s="295"/>
      <c r="C135" s="338"/>
      <c r="D135" s="295" t="s">
        <v>166</v>
      </c>
      <c r="E135" s="11" t="s">
        <v>12</v>
      </c>
      <c r="F135" s="180">
        <f>F140+F149+F218+F243+F248</f>
        <v>112499.63</v>
      </c>
      <c r="G135" s="180">
        <f>G136+G137+G138</f>
        <v>6069.94</v>
      </c>
      <c r="H135" s="180">
        <f t="shared" ref="H135:I135" si="16">H136+H137+H138</f>
        <v>39287.339999999997</v>
      </c>
      <c r="I135" s="180">
        <f t="shared" si="16"/>
        <v>67142.349999999991</v>
      </c>
      <c r="J135" s="174"/>
    </row>
    <row r="136" spans="1:10">
      <c r="A136" s="295"/>
      <c r="B136" s="295"/>
      <c r="C136" s="338"/>
      <c r="D136" s="295"/>
      <c r="E136" s="43" t="s">
        <v>198</v>
      </c>
      <c r="F136" s="180">
        <f>G136+H136+I136</f>
        <v>106006.76</v>
      </c>
      <c r="G136" s="180">
        <f>G141+G150+G219+G244</f>
        <v>6069.94</v>
      </c>
      <c r="H136" s="180">
        <f>H141+H150+H219+H244</f>
        <v>33211.339999999997</v>
      </c>
      <c r="I136" s="180">
        <f>I141+I150+I219+I244+I202</f>
        <v>66725.48</v>
      </c>
      <c r="J136" s="174"/>
    </row>
    <row r="137" spans="1:10">
      <c r="A137" s="295"/>
      <c r="B137" s="295"/>
      <c r="C137" s="338"/>
      <c r="D137" s="295"/>
      <c r="E137" s="199" t="s">
        <v>215</v>
      </c>
      <c r="F137" s="194">
        <f>G137+H137+I137</f>
        <v>6492.87</v>
      </c>
      <c r="G137" s="194">
        <f t="shared" ref="G137:H137" si="17">G151+G220+G245</f>
        <v>0</v>
      </c>
      <c r="H137" s="194">
        <f t="shared" si="17"/>
        <v>6076</v>
      </c>
      <c r="I137" s="194">
        <f>I151+I220+I245</f>
        <v>416.87</v>
      </c>
      <c r="J137" s="192"/>
    </row>
    <row r="138" spans="1:10" ht="199.5" customHeight="1">
      <c r="A138" s="295"/>
      <c r="B138" s="295"/>
      <c r="C138" s="338"/>
      <c r="D138" s="295"/>
      <c r="E138" s="199" t="s">
        <v>193</v>
      </c>
      <c r="F138" s="194">
        <f>G138+H138+I138</f>
        <v>0</v>
      </c>
      <c r="G138" s="194"/>
      <c r="H138" s="194">
        <f>H142</f>
        <v>0</v>
      </c>
      <c r="I138" s="194"/>
      <c r="J138" s="192"/>
    </row>
    <row r="139" spans="1:10" ht="30">
      <c r="A139" s="288" t="s">
        <v>218</v>
      </c>
      <c r="B139" s="288" t="s">
        <v>349</v>
      </c>
      <c r="C139" s="338" t="s">
        <v>294</v>
      </c>
      <c r="D139" s="25" t="s">
        <v>32</v>
      </c>
      <c r="E139" s="25"/>
      <c r="F139" s="173">
        <f>F140</f>
        <v>57410.11</v>
      </c>
      <c r="G139" s="173"/>
      <c r="H139" s="173">
        <f>H140</f>
        <v>0</v>
      </c>
      <c r="I139" s="173">
        <f>I140</f>
        <v>57410.11</v>
      </c>
      <c r="J139" s="174"/>
    </row>
    <row r="140" spans="1:10">
      <c r="A140" s="289"/>
      <c r="B140" s="289"/>
      <c r="C140" s="338"/>
      <c r="D140" s="295" t="s">
        <v>166</v>
      </c>
      <c r="E140" s="11" t="s">
        <v>12</v>
      </c>
      <c r="F140" s="173">
        <f>H140+I140</f>
        <v>57410.11</v>
      </c>
      <c r="G140" s="173"/>
      <c r="H140" s="173">
        <f>H142+H141</f>
        <v>0</v>
      </c>
      <c r="I140" s="173">
        <f>I141</f>
        <v>57410.11</v>
      </c>
      <c r="J140" s="174"/>
    </row>
    <row r="141" spans="1:10">
      <c r="A141" s="289"/>
      <c r="B141" s="289"/>
      <c r="C141" s="338"/>
      <c r="D141" s="295"/>
      <c r="E141" s="43" t="s">
        <v>198</v>
      </c>
      <c r="F141" s="173">
        <f>I141</f>
        <v>57410.11</v>
      </c>
      <c r="G141" s="173"/>
      <c r="H141" s="173"/>
      <c r="I141" s="173">
        <v>57410.11</v>
      </c>
      <c r="J141" s="174"/>
    </row>
    <row r="142" spans="1:10" ht="24" customHeight="1">
      <c r="A142" s="289"/>
      <c r="B142" s="289"/>
      <c r="C142" s="338"/>
      <c r="D142" s="295"/>
      <c r="E142" s="43" t="s">
        <v>193</v>
      </c>
      <c r="F142" s="173">
        <f>F146+F147</f>
        <v>0</v>
      </c>
      <c r="G142" s="173"/>
      <c r="H142" s="173"/>
      <c r="I142" s="173"/>
      <c r="J142" s="174"/>
    </row>
    <row r="143" spans="1:10" ht="136.5" customHeight="1">
      <c r="A143" s="289"/>
      <c r="B143" s="289"/>
      <c r="C143" s="338"/>
      <c r="D143" s="295"/>
      <c r="E143" s="11" t="s">
        <v>7</v>
      </c>
      <c r="F143" s="173"/>
      <c r="G143" s="173"/>
      <c r="H143" s="173"/>
      <c r="I143" s="173"/>
      <c r="J143" s="174"/>
    </row>
    <row r="144" spans="1:10" ht="36" customHeight="1">
      <c r="A144" s="296" t="s">
        <v>350</v>
      </c>
      <c r="B144" s="296" t="s">
        <v>351</v>
      </c>
      <c r="C144" s="329"/>
      <c r="D144" s="25" t="s">
        <v>32</v>
      </c>
      <c r="E144" s="11"/>
      <c r="F144" s="193">
        <f>F145</f>
        <v>0</v>
      </c>
      <c r="G144" s="193"/>
      <c r="H144" s="193">
        <f>H145</f>
        <v>0</v>
      </c>
      <c r="I144" s="193"/>
      <c r="J144" s="174"/>
    </row>
    <row r="145" spans="1:10" ht="24.75" customHeight="1">
      <c r="A145" s="297"/>
      <c r="B145" s="297"/>
      <c r="C145" s="330"/>
      <c r="D145" s="295" t="s">
        <v>166</v>
      </c>
      <c r="E145" s="11" t="s">
        <v>12</v>
      </c>
      <c r="F145" s="193">
        <f>F146+F147</f>
        <v>0</v>
      </c>
      <c r="G145" s="193"/>
      <c r="H145" s="193">
        <f>H146+H147</f>
        <v>0</v>
      </c>
      <c r="I145" s="193"/>
      <c r="J145" s="174"/>
    </row>
    <row r="146" spans="1:10" ht="24.75" customHeight="1">
      <c r="A146" s="297"/>
      <c r="B146" s="297"/>
      <c r="C146" s="330"/>
      <c r="D146" s="295"/>
      <c r="E146" s="43" t="s">
        <v>198</v>
      </c>
      <c r="F146" s="193">
        <f>G146+H146+I146+J146</f>
        <v>0</v>
      </c>
      <c r="G146" s="193"/>
      <c r="H146" s="193"/>
      <c r="I146" s="193"/>
      <c r="J146" s="174"/>
    </row>
    <row r="147" spans="1:10" ht="24.75" customHeight="1">
      <c r="A147" s="297"/>
      <c r="B147" s="297"/>
      <c r="C147" s="330"/>
      <c r="D147" s="295"/>
      <c r="E147" s="198" t="s">
        <v>193</v>
      </c>
      <c r="F147" s="193">
        <f>G147+H147+J147</f>
        <v>0</v>
      </c>
      <c r="G147" s="193"/>
      <c r="H147" s="193"/>
      <c r="I147" s="193"/>
      <c r="J147" s="174"/>
    </row>
    <row r="148" spans="1:10" ht="30">
      <c r="A148" s="288" t="s">
        <v>219</v>
      </c>
      <c r="B148" s="288" t="s">
        <v>220</v>
      </c>
      <c r="C148" s="338" t="s">
        <v>290</v>
      </c>
      <c r="D148" s="25" t="s">
        <v>32</v>
      </c>
      <c r="E148" s="25"/>
      <c r="F148" s="180">
        <f>F168+F187+F202</f>
        <v>1296.76</v>
      </c>
      <c r="G148" s="180">
        <f t="shared" ref="G148:H149" si="18">G149</f>
        <v>50.04</v>
      </c>
      <c r="H148" s="180">
        <f t="shared" si="18"/>
        <v>1.02</v>
      </c>
      <c r="I148" s="180">
        <f>I168+I187+I202</f>
        <v>1245.7</v>
      </c>
      <c r="J148" s="174"/>
    </row>
    <row r="149" spans="1:10">
      <c r="A149" s="289"/>
      <c r="B149" s="289"/>
      <c r="C149" s="338"/>
      <c r="D149" s="295" t="s">
        <v>166</v>
      </c>
      <c r="E149" s="11" t="s">
        <v>12</v>
      </c>
      <c r="F149" s="180">
        <f t="shared" ref="F149:F150" si="19">F169+F188+F203</f>
        <v>1296.76</v>
      </c>
      <c r="G149" s="180">
        <f t="shared" si="18"/>
        <v>50.04</v>
      </c>
      <c r="H149" s="180">
        <f t="shared" si="18"/>
        <v>1.02</v>
      </c>
      <c r="I149" s="180">
        <f t="shared" ref="I149:I150" si="20">I169+I188+I203</f>
        <v>1245.7</v>
      </c>
      <c r="J149" s="174"/>
    </row>
    <row r="150" spans="1:10">
      <c r="A150" s="289"/>
      <c r="B150" s="289"/>
      <c r="C150" s="338"/>
      <c r="D150" s="295"/>
      <c r="E150" s="43" t="s">
        <v>198</v>
      </c>
      <c r="F150" s="180">
        <f t="shared" si="19"/>
        <v>1296.76</v>
      </c>
      <c r="G150" s="180">
        <f>G204</f>
        <v>50.04</v>
      </c>
      <c r="H150" s="180">
        <f>H204</f>
        <v>1.02</v>
      </c>
      <c r="I150" s="180">
        <f t="shared" si="20"/>
        <v>1245.7</v>
      </c>
      <c r="J150" s="174"/>
    </row>
    <row r="151" spans="1:10">
      <c r="A151" s="289"/>
      <c r="B151" s="289"/>
      <c r="C151" s="338"/>
      <c r="D151" s="295"/>
      <c r="E151" s="372" t="s">
        <v>215</v>
      </c>
      <c r="F151" s="335">
        <f>I151</f>
        <v>0</v>
      </c>
      <c r="G151" s="335"/>
      <c r="H151" s="335"/>
      <c r="I151" s="335">
        <f>I171</f>
        <v>0</v>
      </c>
      <c r="J151" s="325"/>
    </row>
    <row r="152" spans="1:10" ht="2.25" customHeight="1">
      <c r="A152" s="289"/>
      <c r="B152" s="289"/>
      <c r="C152" s="338"/>
      <c r="D152" s="295"/>
      <c r="E152" s="373"/>
      <c r="F152" s="337"/>
      <c r="G152" s="337"/>
      <c r="H152" s="337"/>
      <c r="I152" s="337"/>
      <c r="J152" s="326"/>
    </row>
    <row r="153" spans="1:10" ht="30">
      <c r="A153" s="295" t="s">
        <v>221</v>
      </c>
      <c r="B153" s="288" t="s">
        <v>222</v>
      </c>
      <c r="C153" s="338"/>
      <c r="D153" s="25" t="s">
        <v>32</v>
      </c>
      <c r="E153" s="25"/>
      <c r="F153" s="173">
        <v>0</v>
      </c>
      <c r="G153" s="173"/>
      <c r="H153" s="173"/>
      <c r="I153" s="173">
        <v>0</v>
      </c>
      <c r="J153" s="174"/>
    </row>
    <row r="154" spans="1:10">
      <c r="A154" s="295"/>
      <c r="B154" s="289"/>
      <c r="C154" s="338"/>
      <c r="D154" s="295" t="s">
        <v>166</v>
      </c>
      <c r="E154" s="332"/>
      <c r="F154" s="323"/>
      <c r="G154" s="323"/>
      <c r="H154" s="323"/>
      <c r="I154" s="323"/>
      <c r="J154" s="325"/>
    </row>
    <row r="155" spans="1:10">
      <c r="A155" s="295"/>
      <c r="B155" s="289"/>
      <c r="C155" s="338"/>
      <c r="D155" s="295"/>
      <c r="E155" s="333"/>
      <c r="F155" s="327"/>
      <c r="G155" s="327"/>
      <c r="H155" s="327"/>
      <c r="I155" s="327"/>
      <c r="J155" s="328"/>
    </row>
    <row r="156" spans="1:10" ht="19.5" customHeight="1">
      <c r="A156" s="295"/>
      <c r="B156" s="289"/>
      <c r="C156" s="338"/>
      <c r="D156" s="295"/>
      <c r="E156" s="333"/>
      <c r="F156" s="327"/>
      <c r="G156" s="327"/>
      <c r="H156" s="327"/>
      <c r="I156" s="327"/>
      <c r="J156" s="328"/>
    </row>
    <row r="157" spans="1:10" hidden="1">
      <c r="A157" s="295"/>
      <c r="B157" s="289"/>
      <c r="C157" s="338"/>
      <c r="D157" s="295"/>
      <c r="E157" s="334"/>
      <c r="F157" s="324"/>
      <c r="G157" s="324"/>
      <c r="H157" s="324"/>
      <c r="I157" s="324"/>
      <c r="J157" s="326"/>
    </row>
    <row r="158" spans="1:10" ht="30">
      <c r="A158" s="295" t="s">
        <v>223</v>
      </c>
      <c r="B158" s="288" t="s">
        <v>224</v>
      </c>
      <c r="C158" s="338"/>
      <c r="D158" s="25" t="s">
        <v>32</v>
      </c>
      <c r="E158" s="25"/>
      <c r="F158" s="173">
        <v>0</v>
      </c>
      <c r="G158" s="173"/>
      <c r="H158" s="173"/>
      <c r="I158" s="173">
        <v>0</v>
      </c>
      <c r="J158" s="174"/>
    </row>
    <row r="159" spans="1:10">
      <c r="A159" s="295"/>
      <c r="B159" s="289"/>
      <c r="C159" s="338"/>
      <c r="D159" s="295" t="s">
        <v>166</v>
      </c>
      <c r="E159" s="332" t="s">
        <v>7</v>
      </c>
      <c r="F159" s="323"/>
      <c r="G159" s="323"/>
      <c r="H159" s="323"/>
      <c r="I159" s="323"/>
      <c r="J159" s="325"/>
    </row>
    <row r="160" spans="1:10">
      <c r="A160" s="295"/>
      <c r="B160" s="289"/>
      <c r="C160" s="338"/>
      <c r="D160" s="295"/>
      <c r="E160" s="333"/>
      <c r="F160" s="327"/>
      <c r="G160" s="327"/>
      <c r="H160" s="327"/>
      <c r="I160" s="327"/>
      <c r="J160" s="328"/>
    </row>
    <row r="161" spans="1:10">
      <c r="A161" s="295"/>
      <c r="B161" s="289"/>
      <c r="C161" s="338"/>
      <c r="D161" s="295"/>
      <c r="E161" s="333"/>
      <c r="F161" s="327"/>
      <c r="G161" s="327"/>
      <c r="H161" s="327"/>
      <c r="I161" s="327"/>
      <c r="J161" s="328"/>
    </row>
    <row r="162" spans="1:10" ht="45.75" customHeight="1">
      <c r="A162" s="295"/>
      <c r="B162" s="289"/>
      <c r="C162" s="338"/>
      <c r="D162" s="295"/>
      <c r="E162" s="334"/>
      <c r="F162" s="324"/>
      <c r="G162" s="324"/>
      <c r="H162" s="324"/>
      <c r="I162" s="324"/>
      <c r="J162" s="326"/>
    </row>
    <row r="163" spans="1:10" ht="30">
      <c r="A163" s="295" t="s">
        <v>225</v>
      </c>
      <c r="B163" s="288" t="s">
        <v>226</v>
      </c>
      <c r="C163" s="338"/>
      <c r="D163" s="25" t="s">
        <v>32</v>
      </c>
      <c r="E163" s="25"/>
      <c r="F163" s="173">
        <v>0</v>
      </c>
      <c r="G163" s="173"/>
      <c r="H163" s="173"/>
      <c r="I163" s="173">
        <v>0</v>
      </c>
      <c r="J163" s="174"/>
    </row>
    <row r="164" spans="1:10">
      <c r="A164" s="295"/>
      <c r="B164" s="289"/>
      <c r="C164" s="338"/>
      <c r="D164" s="295" t="s">
        <v>166</v>
      </c>
      <c r="E164" s="332"/>
      <c r="F164" s="323"/>
      <c r="G164" s="323"/>
      <c r="H164" s="323"/>
      <c r="I164" s="323"/>
      <c r="J164" s="325"/>
    </row>
    <row r="165" spans="1:10">
      <c r="A165" s="295"/>
      <c r="B165" s="289"/>
      <c r="C165" s="338"/>
      <c r="D165" s="295"/>
      <c r="E165" s="333"/>
      <c r="F165" s="327"/>
      <c r="G165" s="327"/>
      <c r="H165" s="327"/>
      <c r="I165" s="327"/>
      <c r="J165" s="328"/>
    </row>
    <row r="166" spans="1:10">
      <c r="A166" s="295"/>
      <c r="B166" s="289"/>
      <c r="C166" s="338"/>
      <c r="D166" s="295"/>
      <c r="E166" s="333"/>
      <c r="F166" s="327"/>
      <c r="G166" s="327"/>
      <c r="H166" s="327"/>
      <c r="I166" s="327"/>
      <c r="J166" s="328"/>
    </row>
    <row r="167" spans="1:10" ht="29.25" hidden="1" customHeight="1">
      <c r="A167" s="295"/>
      <c r="B167" s="289"/>
      <c r="C167" s="338"/>
      <c r="D167" s="295"/>
      <c r="E167" s="334"/>
      <c r="F167" s="324"/>
      <c r="G167" s="324"/>
      <c r="H167" s="324"/>
      <c r="I167" s="324"/>
      <c r="J167" s="326"/>
    </row>
    <row r="168" spans="1:10" ht="30">
      <c r="A168" s="295" t="s">
        <v>227</v>
      </c>
      <c r="B168" s="288" t="s">
        <v>228</v>
      </c>
      <c r="C168" s="338"/>
      <c r="D168" s="25" t="s">
        <v>32</v>
      </c>
      <c r="E168" s="25"/>
      <c r="F168" s="181">
        <f>I168</f>
        <v>1245.7</v>
      </c>
      <c r="G168" s="173"/>
      <c r="H168" s="173"/>
      <c r="I168" s="173">
        <f>I169</f>
        <v>1245.7</v>
      </c>
      <c r="J168" s="174"/>
    </row>
    <row r="169" spans="1:10">
      <c r="A169" s="295"/>
      <c r="B169" s="289"/>
      <c r="C169" s="338"/>
      <c r="D169" s="295" t="s">
        <v>166</v>
      </c>
      <c r="E169" s="11" t="s">
        <v>12</v>
      </c>
      <c r="F169" s="181">
        <f t="shared" ref="F169" si="21">I169</f>
        <v>1245.7</v>
      </c>
      <c r="G169" s="173"/>
      <c r="H169" s="173"/>
      <c r="I169" s="173">
        <f>I170+I171</f>
        <v>1245.7</v>
      </c>
      <c r="J169" s="174"/>
    </row>
    <row r="170" spans="1:10">
      <c r="A170" s="295"/>
      <c r="B170" s="289"/>
      <c r="C170" s="338"/>
      <c r="D170" s="295"/>
      <c r="E170" s="43" t="s">
        <v>198</v>
      </c>
      <c r="F170" s="181">
        <f>I170</f>
        <v>1245.7</v>
      </c>
      <c r="G170" s="173"/>
      <c r="H170" s="173"/>
      <c r="I170" s="173">
        <v>1245.7</v>
      </c>
      <c r="J170" s="174"/>
    </row>
    <row r="171" spans="1:10">
      <c r="A171" s="295"/>
      <c r="B171" s="289"/>
      <c r="C171" s="338"/>
      <c r="D171" s="295"/>
      <c r="E171" s="43" t="s">
        <v>215</v>
      </c>
      <c r="F171" s="173">
        <f>I171</f>
        <v>0</v>
      </c>
      <c r="G171" s="173"/>
      <c r="H171" s="173"/>
      <c r="I171" s="173"/>
      <c r="J171" s="174"/>
    </row>
    <row r="172" spans="1:10" ht="30">
      <c r="A172" s="295" t="s">
        <v>229</v>
      </c>
      <c r="B172" s="288" t="s">
        <v>230</v>
      </c>
      <c r="C172" s="338"/>
      <c r="D172" s="25" t="s">
        <v>32</v>
      </c>
      <c r="E172" s="172"/>
      <c r="F172" s="182">
        <v>0</v>
      </c>
      <c r="G172" s="173"/>
      <c r="H172" s="173"/>
      <c r="I172" s="173">
        <v>0</v>
      </c>
      <c r="J172" s="176"/>
    </row>
    <row r="173" spans="1:10">
      <c r="A173" s="295"/>
      <c r="B173" s="289"/>
      <c r="C173" s="338"/>
      <c r="D173" s="295" t="s">
        <v>166</v>
      </c>
      <c r="E173" s="332"/>
      <c r="F173" s="374"/>
      <c r="G173" s="374"/>
      <c r="H173" s="374"/>
      <c r="I173" s="374"/>
      <c r="J173" s="325"/>
    </row>
    <row r="174" spans="1:10">
      <c r="A174" s="295"/>
      <c r="B174" s="289"/>
      <c r="C174" s="338"/>
      <c r="D174" s="295"/>
      <c r="E174" s="333"/>
      <c r="F174" s="374"/>
      <c r="G174" s="374"/>
      <c r="H174" s="374"/>
      <c r="I174" s="374"/>
      <c r="J174" s="328"/>
    </row>
    <row r="175" spans="1:10">
      <c r="A175" s="295"/>
      <c r="B175" s="289"/>
      <c r="C175" s="338"/>
      <c r="D175" s="295"/>
      <c r="E175" s="333"/>
      <c r="F175" s="374"/>
      <c r="G175" s="374"/>
      <c r="H175" s="374"/>
      <c r="I175" s="374"/>
      <c r="J175" s="328"/>
    </row>
    <row r="176" spans="1:10" ht="1.5" customHeight="1">
      <c r="A176" s="295"/>
      <c r="B176" s="289"/>
      <c r="C176" s="338"/>
      <c r="D176" s="295"/>
      <c r="E176" s="334"/>
      <c r="F176" s="374"/>
      <c r="G176" s="374"/>
      <c r="H176" s="374"/>
      <c r="I176" s="374"/>
      <c r="J176" s="326"/>
    </row>
    <row r="177" spans="1:10" ht="30">
      <c r="A177" s="295" t="s">
        <v>231</v>
      </c>
      <c r="B177" s="288" t="s">
        <v>232</v>
      </c>
      <c r="C177" s="338"/>
      <c r="D177" s="25" t="s">
        <v>32</v>
      </c>
      <c r="E177" s="25"/>
      <c r="F177" s="182">
        <v>0</v>
      </c>
      <c r="G177" s="173"/>
      <c r="H177" s="173"/>
      <c r="I177" s="173">
        <v>0</v>
      </c>
      <c r="J177" s="174"/>
    </row>
    <row r="178" spans="1:10">
      <c r="A178" s="295"/>
      <c r="B178" s="289"/>
      <c r="C178" s="338"/>
      <c r="D178" s="295" t="s">
        <v>166</v>
      </c>
      <c r="E178" s="332"/>
      <c r="F178" s="374"/>
      <c r="G178" s="374"/>
      <c r="H178" s="374"/>
      <c r="I178" s="374"/>
      <c r="J178" s="325"/>
    </row>
    <row r="179" spans="1:10">
      <c r="A179" s="295"/>
      <c r="B179" s="289"/>
      <c r="C179" s="338"/>
      <c r="D179" s="295"/>
      <c r="E179" s="333"/>
      <c r="F179" s="374"/>
      <c r="G179" s="374"/>
      <c r="H179" s="374"/>
      <c r="I179" s="374"/>
      <c r="J179" s="328"/>
    </row>
    <row r="180" spans="1:10" ht="14.25" customHeight="1">
      <c r="A180" s="295"/>
      <c r="B180" s="289"/>
      <c r="C180" s="338"/>
      <c r="D180" s="295"/>
      <c r="E180" s="333"/>
      <c r="F180" s="374"/>
      <c r="G180" s="374"/>
      <c r="H180" s="374"/>
      <c r="I180" s="374"/>
      <c r="J180" s="328"/>
    </row>
    <row r="181" spans="1:10" ht="9.75" hidden="1" customHeight="1">
      <c r="A181" s="295"/>
      <c r="B181" s="289"/>
      <c r="C181" s="338"/>
      <c r="D181" s="295"/>
      <c r="E181" s="334"/>
      <c r="F181" s="374"/>
      <c r="G181" s="374"/>
      <c r="H181" s="374"/>
      <c r="I181" s="374"/>
      <c r="J181" s="326"/>
    </row>
    <row r="182" spans="1:10" ht="35.25" customHeight="1">
      <c r="A182" s="295" t="s">
        <v>233</v>
      </c>
      <c r="B182" s="288" t="s">
        <v>234</v>
      </c>
      <c r="C182" s="338"/>
      <c r="D182" s="25" t="s">
        <v>32</v>
      </c>
      <c r="E182" s="25"/>
      <c r="F182" s="182">
        <v>0</v>
      </c>
      <c r="G182" s="173"/>
      <c r="H182" s="173"/>
      <c r="I182" s="173">
        <v>0</v>
      </c>
      <c r="J182" s="174"/>
    </row>
    <row r="183" spans="1:10">
      <c r="A183" s="295"/>
      <c r="B183" s="289"/>
      <c r="C183" s="338"/>
      <c r="D183" s="295" t="s">
        <v>166</v>
      </c>
      <c r="E183" s="332"/>
      <c r="F183" s="323"/>
      <c r="G183" s="323"/>
      <c r="H183" s="323"/>
      <c r="I183" s="323"/>
      <c r="J183" s="325"/>
    </row>
    <row r="184" spans="1:10">
      <c r="A184" s="295"/>
      <c r="B184" s="289"/>
      <c r="C184" s="338"/>
      <c r="D184" s="295"/>
      <c r="E184" s="333"/>
      <c r="F184" s="327"/>
      <c r="G184" s="327"/>
      <c r="H184" s="327"/>
      <c r="I184" s="327"/>
      <c r="J184" s="328"/>
    </row>
    <row r="185" spans="1:10">
      <c r="A185" s="295"/>
      <c r="B185" s="289"/>
      <c r="C185" s="338"/>
      <c r="D185" s="295"/>
      <c r="E185" s="333"/>
      <c r="F185" s="327"/>
      <c r="G185" s="327"/>
      <c r="H185" s="327"/>
      <c r="I185" s="327"/>
      <c r="J185" s="328"/>
    </row>
    <row r="186" spans="1:10" ht="9.75" customHeight="1">
      <c r="A186" s="295"/>
      <c r="B186" s="289"/>
      <c r="C186" s="338"/>
      <c r="D186" s="295"/>
      <c r="E186" s="334"/>
      <c r="F186" s="324"/>
      <c r="G186" s="324"/>
      <c r="H186" s="324"/>
      <c r="I186" s="324"/>
      <c r="J186" s="326"/>
    </row>
    <row r="187" spans="1:10" ht="30">
      <c r="A187" s="295" t="s">
        <v>235</v>
      </c>
      <c r="B187" s="288" t="s">
        <v>236</v>
      </c>
      <c r="C187" s="338" t="s">
        <v>290</v>
      </c>
      <c r="D187" s="25" t="s">
        <v>32</v>
      </c>
      <c r="E187" s="25"/>
      <c r="F187" s="180">
        <f>I187</f>
        <v>0</v>
      </c>
      <c r="G187" s="180"/>
      <c r="H187" s="180"/>
      <c r="I187" s="180">
        <f>I188</f>
        <v>0</v>
      </c>
      <c r="J187" s="174"/>
    </row>
    <row r="188" spans="1:10">
      <c r="A188" s="295"/>
      <c r="B188" s="289"/>
      <c r="C188" s="338"/>
      <c r="D188" s="295" t="s">
        <v>166</v>
      </c>
      <c r="E188" s="11" t="s">
        <v>12</v>
      </c>
      <c r="F188" s="180">
        <f t="shared" ref="F188:F189" si="22">I188</f>
        <v>0</v>
      </c>
      <c r="G188" s="180"/>
      <c r="H188" s="180"/>
      <c r="I188" s="180">
        <f>I189</f>
        <v>0</v>
      </c>
      <c r="J188" s="174"/>
    </row>
    <row r="189" spans="1:10">
      <c r="A189" s="295"/>
      <c r="B189" s="289"/>
      <c r="C189" s="338"/>
      <c r="D189" s="295"/>
      <c r="E189" s="43" t="s">
        <v>198</v>
      </c>
      <c r="F189" s="180">
        <f t="shared" si="22"/>
        <v>0</v>
      </c>
      <c r="G189" s="180"/>
      <c r="H189" s="180"/>
      <c r="I189" s="180"/>
      <c r="J189" s="174"/>
    </row>
    <row r="190" spans="1:10">
      <c r="A190" s="295"/>
      <c r="B190" s="289"/>
      <c r="C190" s="338"/>
      <c r="D190" s="295"/>
      <c r="E190" s="332"/>
      <c r="F190" s="335"/>
      <c r="G190" s="335"/>
      <c r="H190" s="335"/>
      <c r="I190" s="335"/>
      <c r="J190" s="325"/>
    </row>
    <row r="191" spans="1:10" ht="9.75" customHeight="1">
      <c r="A191" s="295"/>
      <c r="B191" s="289"/>
      <c r="C191" s="338"/>
      <c r="D191" s="295"/>
      <c r="E191" s="334"/>
      <c r="F191" s="337"/>
      <c r="G191" s="337"/>
      <c r="H191" s="337"/>
      <c r="I191" s="337"/>
      <c r="J191" s="326"/>
    </row>
    <row r="192" spans="1:10" ht="36" customHeight="1">
      <c r="A192" s="295" t="s">
        <v>237</v>
      </c>
      <c r="B192" s="288" t="s">
        <v>238</v>
      </c>
      <c r="C192" s="338"/>
      <c r="D192" s="25" t="s">
        <v>32</v>
      </c>
      <c r="E192" s="25"/>
      <c r="F192" s="183">
        <v>0</v>
      </c>
      <c r="G192" s="173"/>
      <c r="H192" s="173"/>
      <c r="I192" s="173">
        <v>0</v>
      </c>
      <c r="J192" s="174"/>
    </row>
    <row r="193" spans="1:10">
      <c r="A193" s="295"/>
      <c r="B193" s="289"/>
      <c r="C193" s="338"/>
      <c r="D193" s="295" t="s">
        <v>166</v>
      </c>
      <c r="E193" s="332"/>
      <c r="F193" s="323"/>
      <c r="G193" s="323"/>
      <c r="H193" s="323"/>
      <c r="I193" s="323"/>
      <c r="J193" s="325"/>
    </row>
    <row r="194" spans="1:10">
      <c r="A194" s="295"/>
      <c r="B194" s="289"/>
      <c r="C194" s="338"/>
      <c r="D194" s="295"/>
      <c r="E194" s="333"/>
      <c r="F194" s="327"/>
      <c r="G194" s="327"/>
      <c r="H194" s="327"/>
      <c r="I194" s="327"/>
      <c r="J194" s="328"/>
    </row>
    <row r="195" spans="1:10">
      <c r="A195" s="295"/>
      <c r="B195" s="289"/>
      <c r="C195" s="338"/>
      <c r="D195" s="295"/>
      <c r="E195" s="333"/>
      <c r="F195" s="327"/>
      <c r="G195" s="327"/>
      <c r="H195" s="327"/>
      <c r="I195" s="327"/>
      <c r="J195" s="328"/>
    </row>
    <row r="196" spans="1:10" ht="1.5" customHeight="1">
      <c r="A196" s="295"/>
      <c r="B196" s="289"/>
      <c r="C196" s="338"/>
      <c r="D196" s="295"/>
      <c r="E196" s="334"/>
      <c r="F196" s="324"/>
      <c r="G196" s="324"/>
      <c r="H196" s="324"/>
      <c r="I196" s="324"/>
      <c r="J196" s="326"/>
    </row>
    <row r="197" spans="1:10" ht="38.25" customHeight="1">
      <c r="A197" s="295" t="s">
        <v>239</v>
      </c>
      <c r="B197" s="288" t="s">
        <v>240</v>
      </c>
      <c r="C197" s="338"/>
      <c r="D197" s="25" t="s">
        <v>32</v>
      </c>
      <c r="E197" s="25"/>
      <c r="F197" s="183">
        <v>0</v>
      </c>
      <c r="G197" s="173"/>
      <c r="H197" s="173"/>
      <c r="I197" s="173">
        <v>0</v>
      </c>
      <c r="J197" s="174"/>
    </row>
    <row r="198" spans="1:10">
      <c r="A198" s="295"/>
      <c r="B198" s="289"/>
      <c r="C198" s="338"/>
      <c r="D198" s="295" t="s">
        <v>166</v>
      </c>
      <c r="E198" s="332" t="s">
        <v>7</v>
      </c>
      <c r="F198" s="323"/>
      <c r="G198" s="323"/>
      <c r="H198" s="323"/>
      <c r="I198" s="323"/>
      <c r="J198" s="325"/>
    </row>
    <row r="199" spans="1:10">
      <c r="A199" s="295"/>
      <c r="B199" s="289"/>
      <c r="C199" s="338"/>
      <c r="D199" s="295"/>
      <c r="E199" s="333"/>
      <c r="F199" s="327"/>
      <c r="G199" s="327"/>
      <c r="H199" s="327"/>
      <c r="I199" s="327"/>
      <c r="J199" s="328"/>
    </row>
    <row r="200" spans="1:10">
      <c r="A200" s="295"/>
      <c r="B200" s="289"/>
      <c r="C200" s="338"/>
      <c r="D200" s="295"/>
      <c r="E200" s="333"/>
      <c r="F200" s="327"/>
      <c r="G200" s="327"/>
      <c r="H200" s="327"/>
      <c r="I200" s="327"/>
      <c r="J200" s="328"/>
    </row>
    <row r="201" spans="1:10" ht="8.25" customHeight="1">
      <c r="A201" s="295"/>
      <c r="B201" s="289"/>
      <c r="C201" s="338"/>
      <c r="D201" s="295"/>
      <c r="E201" s="334"/>
      <c r="F201" s="324"/>
      <c r="G201" s="324"/>
      <c r="H201" s="324"/>
      <c r="I201" s="324"/>
      <c r="J201" s="326"/>
    </row>
    <row r="202" spans="1:10" ht="38.25" customHeight="1">
      <c r="A202" s="295" t="s">
        <v>241</v>
      </c>
      <c r="B202" s="288" t="s">
        <v>344</v>
      </c>
      <c r="C202" s="338"/>
      <c r="D202" s="25" t="s">
        <v>32</v>
      </c>
      <c r="E202" s="25"/>
      <c r="F202" s="184">
        <f>G202+H202+I202</f>
        <v>51.06</v>
      </c>
      <c r="G202" s="173">
        <f>G203</f>
        <v>50.04</v>
      </c>
      <c r="H202" s="173">
        <f t="shared" ref="H202:I203" si="23">H203</f>
        <v>1.02</v>
      </c>
      <c r="I202" s="173">
        <f t="shared" si="23"/>
        <v>0</v>
      </c>
      <c r="J202" s="174"/>
    </row>
    <row r="203" spans="1:10">
      <c r="A203" s="295"/>
      <c r="B203" s="289"/>
      <c r="C203" s="338"/>
      <c r="D203" s="295" t="s">
        <v>166</v>
      </c>
      <c r="E203" s="11" t="s">
        <v>12</v>
      </c>
      <c r="F203" s="173">
        <f>G203+H203+I203</f>
        <v>51.06</v>
      </c>
      <c r="G203" s="173">
        <f>G204</f>
        <v>50.04</v>
      </c>
      <c r="H203" s="207">
        <f t="shared" si="23"/>
        <v>1.02</v>
      </c>
      <c r="I203" s="207">
        <f t="shared" si="23"/>
        <v>0</v>
      </c>
      <c r="J203" s="174"/>
    </row>
    <row r="204" spans="1:10">
      <c r="A204" s="295"/>
      <c r="B204" s="289"/>
      <c r="C204" s="338"/>
      <c r="D204" s="295"/>
      <c r="E204" s="44" t="s">
        <v>198</v>
      </c>
      <c r="F204" s="173">
        <f>G204+H204+I204</f>
        <v>51.06</v>
      </c>
      <c r="G204" s="173">
        <v>50.04</v>
      </c>
      <c r="H204" s="173">
        <v>1.02</v>
      </c>
      <c r="I204" s="173"/>
      <c r="J204" s="174"/>
    </row>
    <row r="205" spans="1:10">
      <c r="A205" s="295"/>
      <c r="B205" s="289"/>
      <c r="C205" s="338"/>
      <c r="D205" s="295"/>
      <c r="E205" s="332"/>
      <c r="F205" s="316"/>
      <c r="G205" s="316"/>
      <c r="H205" s="316"/>
      <c r="I205" s="316"/>
      <c r="J205" s="318"/>
    </row>
    <row r="206" spans="1:10" ht="5.25" customHeight="1">
      <c r="A206" s="295"/>
      <c r="B206" s="289"/>
      <c r="C206" s="338"/>
      <c r="D206" s="295"/>
      <c r="E206" s="334"/>
      <c r="F206" s="317"/>
      <c r="G206" s="317"/>
      <c r="H206" s="317"/>
      <c r="I206" s="317"/>
      <c r="J206" s="319"/>
    </row>
    <row r="207" spans="1:10" ht="30">
      <c r="A207" s="288" t="s">
        <v>242</v>
      </c>
      <c r="B207" s="288" t="s">
        <v>243</v>
      </c>
      <c r="C207" s="338"/>
      <c r="D207" s="25" t="s">
        <v>32</v>
      </c>
      <c r="E207" s="25"/>
      <c r="F207" s="173">
        <v>0</v>
      </c>
      <c r="G207" s="173"/>
      <c r="H207" s="173"/>
      <c r="I207" s="173">
        <v>0</v>
      </c>
      <c r="J207" s="174"/>
    </row>
    <row r="208" spans="1:10">
      <c r="A208" s="289"/>
      <c r="B208" s="289"/>
      <c r="C208" s="338"/>
      <c r="D208" s="295" t="s">
        <v>166</v>
      </c>
      <c r="E208" s="332"/>
      <c r="F208" s="323"/>
      <c r="G208" s="323"/>
      <c r="H208" s="323"/>
      <c r="I208" s="323"/>
      <c r="J208" s="325"/>
    </row>
    <row r="209" spans="1:10">
      <c r="A209" s="289"/>
      <c r="B209" s="289"/>
      <c r="C209" s="338"/>
      <c r="D209" s="295"/>
      <c r="E209" s="333"/>
      <c r="F209" s="327"/>
      <c r="G209" s="327"/>
      <c r="H209" s="327"/>
      <c r="I209" s="327"/>
      <c r="J209" s="328"/>
    </row>
    <row r="210" spans="1:10">
      <c r="A210" s="289"/>
      <c r="B210" s="289"/>
      <c r="C210" s="338"/>
      <c r="D210" s="295"/>
      <c r="E210" s="333"/>
      <c r="F210" s="327"/>
      <c r="G210" s="327"/>
      <c r="H210" s="327"/>
      <c r="I210" s="327"/>
      <c r="J210" s="328"/>
    </row>
    <row r="211" spans="1:10" ht="6" customHeight="1">
      <c r="A211" s="289"/>
      <c r="B211" s="289"/>
      <c r="C211" s="338"/>
      <c r="D211" s="295"/>
      <c r="E211" s="334"/>
      <c r="F211" s="324"/>
      <c r="G211" s="324"/>
      <c r="H211" s="324"/>
      <c r="I211" s="324"/>
      <c r="J211" s="326"/>
    </row>
    <row r="212" spans="1:10" ht="36.75" customHeight="1">
      <c r="A212" s="288" t="s">
        <v>244</v>
      </c>
      <c r="B212" s="288" t="s">
        <v>91</v>
      </c>
      <c r="C212" s="338"/>
      <c r="D212" s="25" t="s">
        <v>32</v>
      </c>
      <c r="E212" s="25"/>
      <c r="F212" s="173">
        <v>0</v>
      </c>
      <c r="G212" s="173"/>
      <c r="H212" s="173"/>
      <c r="I212" s="173">
        <v>0</v>
      </c>
      <c r="J212" s="174"/>
    </row>
    <row r="213" spans="1:10">
      <c r="A213" s="289"/>
      <c r="B213" s="289"/>
      <c r="C213" s="338"/>
      <c r="D213" s="295" t="s">
        <v>166</v>
      </c>
      <c r="E213" s="332"/>
      <c r="F213" s="323"/>
      <c r="G213" s="323"/>
      <c r="H213" s="323"/>
      <c r="I213" s="323"/>
      <c r="J213" s="325"/>
    </row>
    <row r="214" spans="1:10">
      <c r="A214" s="289"/>
      <c r="B214" s="289"/>
      <c r="C214" s="338"/>
      <c r="D214" s="295"/>
      <c r="E214" s="333"/>
      <c r="F214" s="327"/>
      <c r="G214" s="327"/>
      <c r="H214" s="327"/>
      <c r="I214" s="327"/>
      <c r="J214" s="328"/>
    </row>
    <row r="215" spans="1:10">
      <c r="A215" s="289"/>
      <c r="B215" s="289"/>
      <c r="C215" s="338"/>
      <c r="D215" s="295"/>
      <c r="E215" s="333"/>
      <c r="F215" s="327"/>
      <c r="G215" s="327"/>
      <c r="H215" s="327"/>
      <c r="I215" s="327"/>
      <c r="J215" s="328"/>
    </row>
    <row r="216" spans="1:10" ht="6" customHeight="1">
      <c r="A216" s="289"/>
      <c r="B216" s="289"/>
      <c r="C216" s="338"/>
      <c r="D216" s="295"/>
      <c r="E216" s="334"/>
      <c r="F216" s="324"/>
      <c r="G216" s="324"/>
      <c r="H216" s="324"/>
      <c r="I216" s="324"/>
      <c r="J216" s="326"/>
    </row>
    <row r="217" spans="1:10" ht="41.25" customHeight="1">
      <c r="A217" s="288" t="s">
        <v>245</v>
      </c>
      <c r="B217" s="288" t="s">
        <v>93</v>
      </c>
      <c r="C217" s="375" t="s">
        <v>291</v>
      </c>
      <c r="D217" s="25" t="s">
        <v>32</v>
      </c>
      <c r="E217" s="25"/>
      <c r="F217" s="213">
        <f>G217+H217+I217</f>
        <v>46474.26</v>
      </c>
      <c r="G217" s="213">
        <f>G218</f>
        <v>6019.9</v>
      </c>
      <c r="H217" s="213">
        <f>H218</f>
        <v>39286.32</v>
      </c>
      <c r="I217" s="213">
        <f>I218</f>
        <v>1168.04</v>
      </c>
      <c r="J217" s="174"/>
    </row>
    <row r="218" spans="1:10">
      <c r="A218" s="289"/>
      <c r="B218" s="289"/>
      <c r="C218" s="376"/>
      <c r="D218" s="295" t="s">
        <v>166</v>
      </c>
      <c r="E218" s="11" t="s">
        <v>12</v>
      </c>
      <c r="F218" s="180">
        <f>G218+H218+I218</f>
        <v>46474.26</v>
      </c>
      <c r="G218" s="180">
        <f>G219+G220</f>
        <v>6019.9</v>
      </c>
      <c r="H218" s="180">
        <f>H219+H220</f>
        <v>39286.32</v>
      </c>
      <c r="I218" s="180">
        <f>I219+I220</f>
        <v>1168.04</v>
      </c>
      <c r="J218" s="174"/>
    </row>
    <row r="219" spans="1:10">
      <c r="A219" s="289"/>
      <c r="B219" s="289"/>
      <c r="C219" s="376"/>
      <c r="D219" s="295"/>
      <c r="E219" s="44" t="s">
        <v>198</v>
      </c>
      <c r="F219" s="180">
        <f>G219+H219+I219</f>
        <v>39981.39</v>
      </c>
      <c r="G219" s="180">
        <f>G224+G229+G234</f>
        <v>6019.9</v>
      </c>
      <c r="H219" s="180">
        <f>H224+H229+H234</f>
        <v>33210.32</v>
      </c>
      <c r="I219" s="180">
        <f>I224+I229+I234</f>
        <v>751.17000000000007</v>
      </c>
      <c r="J219" s="174"/>
    </row>
    <row r="220" spans="1:10">
      <c r="A220" s="289"/>
      <c r="B220" s="289"/>
      <c r="C220" s="376"/>
      <c r="D220" s="295"/>
      <c r="E220" s="372" t="s">
        <v>215</v>
      </c>
      <c r="F220" s="335">
        <f>G220+H220+I220</f>
        <v>6492.87</v>
      </c>
      <c r="G220" s="335">
        <f>G239</f>
        <v>0</v>
      </c>
      <c r="H220" s="335">
        <f>H239</f>
        <v>6076</v>
      </c>
      <c r="I220" s="335">
        <f>I239</f>
        <v>416.87</v>
      </c>
      <c r="J220" s="325"/>
    </row>
    <row r="221" spans="1:10" ht="3" customHeight="1">
      <c r="A221" s="289"/>
      <c r="B221" s="289"/>
      <c r="C221" s="377"/>
      <c r="D221" s="295"/>
      <c r="E221" s="373"/>
      <c r="F221" s="337"/>
      <c r="G221" s="337"/>
      <c r="H221" s="337"/>
      <c r="I221" s="337"/>
      <c r="J221" s="326"/>
    </row>
    <row r="222" spans="1:10" ht="33.75" customHeight="1">
      <c r="A222" s="295" t="s">
        <v>246</v>
      </c>
      <c r="B222" s="288" t="s">
        <v>247</v>
      </c>
      <c r="C222" s="375" t="s">
        <v>291</v>
      </c>
      <c r="D222" s="25" t="s">
        <v>32</v>
      </c>
      <c r="E222" s="25"/>
      <c r="F222" s="185">
        <f>F223</f>
        <v>733.2</v>
      </c>
      <c r="G222" s="180"/>
      <c r="H222" s="180">
        <f>H223</f>
        <v>0</v>
      </c>
      <c r="I222" s="180">
        <f>I223</f>
        <v>733.2</v>
      </c>
      <c r="J222" s="174"/>
    </row>
    <row r="223" spans="1:10">
      <c r="A223" s="295"/>
      <c r="B223" s="289"/>
      <c r="C223" s="376"/>
      <c r="D223" s="295" t="s">
        <v>166</v>
      </c>
      <c r="E223" s="11" t="s">
        <v>12</v>
      </c>
      <c r="F223" s="180">
        <f>F224</f>
        <v>733.2</v>
      </c>
      <c r="G223" s="180"/>
      <c r="H223" s="180">
        <f>H224</f>
        <v>0</v>
      </c>
      <c r="I223" s="180">
        <f>I224</f>
        <v>733.2</v>
      </c>
      <c r="J223" s="174"/>
    </row>
    <row r="224" spans="1:10">
      <c r="A224" s="295"/>
      <c r="B224" s="289"/>
      <c r="C224" s="376"/>
      <c r="D224" s="295"/>
      <c r="E224" s="43" t="s">
        <v>198</v>
      </c>
      <c r="F224" s="173">
        <f>G224+H224+I224</f>
        <v>733.2</v>
      </c>
      <c r="G224" s="173"/>
      <c r="H224" s="173">
        <v>0</v>
      </c>
      <c r="I224" s="173">
        <v>733.2</v>
      </c>
      <c r="J224" s="186"/>
    </row>
    <row r="225" spans="1:10" ht="8.25" customHeight="1">
      <c r="A225" s="295"/>
      <c r="B225" s="289"/>
      <c r="C225" s="376"/>
      <c r="D225" s="295"/>
      <c r="E225" s="332"/>
      <c r="F225" s="323"/>
      <c r="G225" s="323"/>
      <c r="H225" s="323"/>
      <c r="I225" s="323"/>
      <c r="J225" s="325"/>
    </row>
    <row r="226" spans="1:10" ht="9" customHeight="1">
      <c r="A226" s="295"/>
      <c r="B226" s="289"/>
      <c r="C226" s="377"/>
      <c r="D226" s="295"/>
      <c r="E226" s="334"/>
      <c r="F226" s="324"/>
      <c r="G226" s="324"/>
      <c r="H226" s="324"/>
      <c r="I226" s="324"/>
      <c r="J226" s="326"/>
    </row>
    <row r="227" spans="1:10" ht="38.25" customHeight="1">
      <c r="A227" s="295" t="s">
        <v>248</v>
      </c>
      <c r="B227" s="288" t="s">
        <v>249</v>
      </c>
      <c r="C227" s="338"/>
      <c r="D227" s="25" t="s">
        <v>32</v>
      </c>
      <c r="E227" s="25"/>
      <c r="F227" s="183">
        <f>F228</f>
        <v>32230.22</v>
      </c>
      <c r="G227" s="173"/>
      <c r="H227" s="173">
        <f>H228</f>
        <v>32230.22</v>
      </c>
      <c r="I227" s="173"/>
      <c r="J227" s="174"/>
    </row>
    <row r="228" spans="1:10">
      <c r="A228" s="295"/>
      <c r="B228" s="289"/>
      <c r="C228" s="338"/>
      <c r="D228" s="295" t="s">
        <v>166</v>
      </c>
      <c r="E228" s="11" t="s">
        <v>12</v>
      </c>
      <c r="F228" s="180">
        <f>F229</f>
        <v>32230.22</v>
      </c>
      <c r="G228" s="180"/>
      <c r="H228" s="180">
        <f>H229</f>
        <v>32230.22</v>
      </c>
      <c r="I228" s="180"/>
      <c r="J228" s="174"/>
    </row>
    <row r="229" spans="1:10">
      <c r="A229" s="295"/>
      <c r="B229" s="289"/>
      <c r="C229" s="338"/>
      <c r="D229" s="295"/>
      <c r="E229" s="43" t="s">
        <v>198</v>
      </c>
      <c r="F229" s="180">
        <f>G229+H229+I229+J229</f>
        <v>32230.22</v>
      </c>
      <c r="G229" s="173"/>
      <c r="H229" s="173">
        <v>32230.22</v>
      </c>
      <c r="I229" s="173"/>
      <c r="J229" s="186"/>
    </row>
    <row r="230" spans="1:10" ht="7.5" customHeight="1">
      <c r="A230" s="295"/>
      <c r="B230" s="289"/>
      <c r="C230" s="338"/>
      <c r="D230" s="295"/>
      <c r="E230" s="332"/>
      <c r="F230" s="323"/>
      <c r="G230" s="323"/>
      <c r="H230" s="323"/>
      <c r="I230" s="323"/>
      <c r="J230" s="325"/>
    </row>
    <row r="231" spans="1:10" ht="8.25" customHeight="1">
      <c r="A231" s="295"/>
      <c r="B231" s="289"/>
      <c r="C231" s="338"/>
      <c r="D231" s="295"/>
      <c r="E231" s="334"/>
      <c r="F231" s="324"/>
      <c r="G231" s="324"/>
      <c r="H231" s="324"/>
      <c r="I231" s="324"/>
      <c r="J231" s="326"/>
    </row>
    <row r="232" spans="1:10" ht="27.75" customHeight="1">
      <c r="A232" s="295" t="s">
        <v>250</v>
      </c>
      <c r="B232" s="288" t="s">
        <v>345</v>
      </c>
      <c r="C232" s="338"/>
      <c r="D232" s="25" t="s">
        <v>32</v>
      </c>
      <c r="E232" s="25"/>
      <c r="F232" s="183">
        <f>F233</f>
        <v>7017.97</v>
      </c>
      <c r="G232" s="173">
        <f>G233</f>
        <v>6019.9</v>
      </c>
      <c r="H232" s="173">
        <f>H233</f>
        <v>980.1</v>
      </c>
      <c r="I232" s="173">
        <f>I233</f>
        <v>17.97</v>
      </c>
      <c r="J232" s="174"/>
    </row>
    <row r="233" spans="1:10" ht="18" customHeight="1">
      <c r="A233" s="295"/>
      <c r="B233" s="289"/>
      <c r="C233" s="338"/>
      <c r="D233" s="295" t="s">
        <v>166</v>
      </c>
      <c r="E233" s="11" t="s">
        <v>12</v>
      </c>
      <c r="F233" s="180">
        <f>G233+H233+I233+J233</f>
        <v>7017.97</v>
      </c>
      <c r="G233" s="180">
        <f>G234</f>
        <v>6019.9</v>
      </c>
      <c r="H233" s="180">
        <f>H234</f>
        <v>980.1</v>
      </c>
      <c r="I233" s="180">
        <f>I234</f>
        <v>17.97</v>
      </c>
      <c r="J233" s="174"/>
    </row>
    <row r="234" spans="1:10">
      <c r="A234" s="295"/>
      <c r="B234" s="289"/>
      <c r="C234" s="338"/>
      <c r="D234" s="295"/>
      <c r="E234" s="43" t="s">
        <v>198</v>
      </c>
      <c r="F234" s="180">
        <f>G234+H234+I234+J234</f>
        <v>7017.97</v>
      </c>
      <c r="G234" s="191">
        <v>6019.9</v>
      </c>
      <c r="H234" s="191">
        <v>980.1</v>
      </c>
      <c r="I234" s="191">
        <v>17.97</v>
      </c>
      <c r="J234" s="186"/>
    </row>
    <row r="235" spans="1:10" ht="1.5" customHeight="1">
      <c r="A235" s="295"/>
      <c r="B235" s="289"/>
      <c r="C235" s="338"/>
      <c r="D235" s="295"/>
      <c r="E235" s="332"/>
      <c r="F235" s="323"/>
      <c r="G235" s="323"/>
      <c r="H235" s="323"/>
      <c r="I235" s="323"/>
      <c r="J235" s="325"/>
    </row>
    <row r="236" spans="1:10" ht="17.25" customHeight="1">
      <c r="A236" s="295"/>
      <c r="B236" s="289"/>
      <c r="C236" s="338"/>
      <c r="D236" s="295"/>
      <c r="E236" s="334"/>
      <c r="F236" s="324"/>
      <c r="G236" s="324"/>
      <c r="H236" s="324"/>
      <c r="I236" s="324"/>
      <c r="J236" s="326"/>
    </row>
    <row r="237" spans="1:10" ht="29.25" customHeight="1">
      <c r="A237" s="295" t="s">
        <v>348</v>
      </c>
      <c r="B237" s="288" t="s">
        <v>355</v>
      </c>
      <c r="C237" s="338"/>
      <c r="D237" s="25" t="s">
        <v>32</v>
      </c>
      <c r="E237" s="25"/>
      <c r="F237" s="183">
        <f>F238</f>
        <v>6492.87</v>
      </c>
      <c r="G237" s="173"/>
      <c r="H237" s="173">
        <v>6918</v>
      </c>
      <c r="I237" s="173">
        <f>I238</f>
        <v>416.87</v>
      </c>
      <c r="J237" s="174"/>
    </row>
    <row r="238" spans="1:10" ht="24" customHeight="1">
      <c r="A238" s="295"/>
      <c r="B238" s="289"/>
      <c r="C238" s="338"/>
      <c r="D238" s="295" t="s">
        <v>166</v>
      </c>
      <c r="E238" s="11" t="s">
        <v>12</v>
      </c>
      <c r="F238" s="180">
        <f>G238+H238+I238+J238</f>
        <v>6492.87</v>
      </c>
      <c r="G238" s="180"/>
      <c r="H238" s="180">
        <f>H239</f>
        <v>6076</v>
      </c>
      <c r="I238" s="180">
        <f>I239</f>
        <v>416.87</v>
      </c>
      <c r="J238" s="174"/>
    </row>
    <row r="239" spans="1:10" ht="13.5" customHeight="1">
      <c r="A239" s="295"/>
      <c r="B239" s="289"/>
      <c r="C239" s="338"/>
      <c r="D239" s="295"/>
      <c r="E239" s="43" t="s">
        <v>215</v>
      </c>
      <c r="F239" s="180">
        <f>G239+H239+I239+J239</f>
        <v>6492.87</v>
      </c>
      <c r="G239" s="191"/>
      <c r="H239" s="191">
        <v>6076</v>
      </c>
      <c r="I239" s="191">
        <v>416.87</v>
      </c>
      <c r="J239" s="186"/>
    </row>
    <row r="240" spans="1:10" ht="9" hidden="1" customHeight="1">
      <c r="A240" s="295"/>
      <c r="B240" s="289"/>
      <c r="C240" s="338"/>
      <c r="D240" s="295"/>
      <c r="E240" s="332"/>
      <c r="F240" s="323"/>
      <c r="G240" s="323"/>
      <c r="H240" s="323"/>
      <c r="I240" s="323"/>
      <c r="J240" s="325"/>
    </row>
    <row r="241" spans="1:10" ht="7.5" customHeight="1">
      <c r="A241" s="295"/>
      <c r="B241" s="289"/>
      <c r="C241" s="338"/>
      <c r="D241" s="295"/>
      <c r="E241" s="334"/>
      <c r="F241" s="324"/>
      <c r="G241" s="324"/>
      <c r="H241" s="324"/>
      <c r="I241" s="324"/>
      <c r="J241" s="326"/>
    </row>
    <row r="242" spans="1:10" ht="33.75" customHeight="1">
      <c r="A242" s="288" t="s">
        <v>251</v>
      </c>
      <c r="B242" s="288" t="s">
        <v>95</v>
      </c>
      <c r="C242" s="375" t="s">
        <v>292</v>
      </c>
      <c r="D242" s="25" t="s">
        <v>32</v>
      </c>
      <c r="E242" s="47"/>
      <c r="F242" s="178">
        <f>F243</f>
        <v>7318.5</v>
      </c>
      <c r="G242" s="178"/>
      <c r="H242" s="178"/>
      <c r="I242" s="178">
        <f>F242</f>
        <v>7318.5</v>
      </c>
      <c r="J242" s="174"/>
    </row>
    <row r="243" spans="1:10">
      <c r="A243" s="289"/>
      <c r="B243" s="289"/>
      <c r="C243" s="376"/>
      <c r="D243" s="295" t="s">
        <v>166</v>
      </c>
      <c r="E243" s="11" t="s">
        <v>12</v>
      </c>
      <c r="F243" s="173">
        <f>F244</f>
        <v>7318.5</v>
      </c>
      <c r="G243" s="173"/>
      <c r="H243" s="173"/>
      <c r="I243" s="173">
        <f>F243</f>
        <v>7318.5</v>
      </c>
      <c r="J243" s="174"/>
    </row>
    <row r="244" spans="1:10">
      <c r="A244" s="289"/>
      <c r="B244" s="289"/>
      <c r="C244" s="376"/>
      <c r="D244" s="295"/>
      <c r="E244" s="43" t="s">
        <v>198</v>
      </c>
      <c r="F244" s="173">
        <f>G244+H244+I244</f>
        <v>7318.5</v>
      </c>
      <c r="G244" s="173"/>
      <c r="H244" s="173"/>
      <c r="I244" s="173">
        <v>7318.5</v>
      </c>
      <c r="J244" s="174"/>
    </row>
    <row r="245" spans="1:10">
      <c r="A245" s="289"/>
      <c r="B245" s="289"/>
      <c r="C245" s="376"/>
      <c r="D245" s="295"/>
      <c r="E245" s="332"/>
      <c r="F245" s="323"/>
      <c r="G245" s="323"/>
      <c r="H245" s="323"/>
      <c r="I245" s="323"/>
      <c r="J245" s="325"/>
    </row>
    <row r="246" spans="1:10" ht="7.5" customHeight="1">
      <c r="A246" s="289"/>
      <c r="B246" s="289"/>
      <c r="C246" s="377"/>
      <c r="D246" s="295"/>
      <c r="E246" s="334"/>
      <c r="F246" s="324"/>
      <c r="G246" s="324"/>
      <c r="H246" s="324"/>
      <c r="I246" s="324"/>
      <c r="J246" s="326"/>
    </row>
    <row r="247" spans="1:10" ht="33" customHeight="1">
      <c r="A247" s="288" t="s">
        <v>252</v>
      </c>
      <c r="B247" s="288" t="s">
        <v>97</v>
      </c>
      <c r="C247" s="378" t="s">
        <v>296</v>
      </c>
      <c r="D247" s="25" t="s">
        <v>32</v>
      </c>
      <c r="E247" s="25"/>
      <c r="F247" s="173">
        <v>0</v>
      </c>
      <c r="G247" s="173"/>
      <c r="H247" s="173"/>
      <c r="I247" s="173">
        <v>0</v>
      </c>
      <c r="J247" s="174"/>
    </row>
    <row r="248" spans="1:10" ht="15.75" customHeight="1">
      <c r="A248" s="289"/>
      <c r="B248" s="289"/>
      <c r="C248" s="379"/>
      <c r="D248" s="291" t="s">
        <v>166</v>
      </c>
      <c r="E248" s="11" t="s">
        <v>12</v>
      </c>
      <c r="F248" s="173">
        <v>0</v>
      </c>
      <c r="G248" s="173"/>
      <c r="H248" s="173"/>
      <c r="I248" s="173">
        <v>0</v>
      </c>
      <c r="J248" s="174"/>
    </row>
    <row r="249" spans="1:10">
      <c r="A249" s="289"/>
      <c r="B249" s="289"/>
      <c r="C249" s="379"/>
      <c r="D249" s="292"/>
      <c r="E249" s="43" t="s">
        <v>198</v>
      </c>
      <c r="F249" s="173">
        <v>0</v>
      </c>
      <c r="G249" s="173"/>
      <c r="H249" s="173"/>
      <c r="I249" s="173">
        <v>0</v>
      </c>
      <c r="J249" s="174"/>
    </row>
    <row r="250" spans="1:10">
      <c r="A250" s="289"/>
      <c r="B250" s="289"/>
      <c r="C250" s="379"/>
      <c r="D250" s="292"/>
      <c r="E250" s="332"/>
      <c r="F250" s="323"/>
      <c r="G250" s="323"/>
      <c r="H250" s="323"/>
      <c r="I250" s="323"/>
      <c r="J250" s="325"/>
    </row>
    <row r="251" spans="1:10" ht="7.5" customHeight="1">
      <c r="A251" s="290"/>
      <c r="B251" s="290"/>
      <c r="C251" s="380"/>
      <c r="D251" s="381"/>
      <c r="E251" s="334"/>
      <c r="F251" s="324"/>
      <c r="G251" s="324"/>
      <c r="H251" s="324"/>
      <c r="I251" s="324"/>
      <c r="J251" s="326"/>
    </row>
    <row r="252" spans="1:10" ht="33" customHeight="1">
      <c r="A252" s="295" t="s">
        <v>253</v>
      </c>
      <c r="B252" s="288" t="s">
        <v>254</v>
      </c>
      <c r="C252" s="338" t="s">
        <v>295</v>
      </c>
      <c r="D252" s="25" t="s">
        <v>32</v>
      </c>
      <c r="E252" s="25"/>
      <c r="F252" s="183">
        <v>0</v>
      </c>
      <c r="G252" s="173"/>
      <c r="H252" s="173"/>
      <c r="I252" s="173">
        <v>0</v>
      </c>
      <c r="J252" s="174"/>
    </row>
    <row r="253" spans="1:10">
      <c r="A253" s="295"/>
      <c r="B253" s="289"/>
      <c r="C253" s="338"/>
      <c r="D253" s="295" t="s">
        <v>166</v>
      </c>
      <c r="E253" s="11" t="s">
        <v>12</v>
      </c>
      <c r="F253" s="173">
        <v>0</v>
      </c>
      <c r="G253" s="173"/>
      <c r="H253" s="173"/>
      <c r="I253" s="173">
        <v>0</v>
      </c>
      <c r="J253" s="174"/>
    </row>
    <row r="254" spans="1:10">
      <c r="A254" s="295"/>
      <c r="B254" s="289"/>
      <c r="C254" s="338"/>
      <c r="D254" s="295"/>
      <c r="E254" s="44" t="s">
        <v>198</v>
      </c>
      <c r="F254" s="173">
        <v>0</v>
      </c>
      <c r="G254" s="173"/>
      <c r="H254" s="173"/>
      <c r="I254" s="173">
        <v>0</v>
      </c>
      <c r="J254" s="174"/>
    </row>
    <row r="255" spans="1:10">
      <c r="A255" s="295"/>
      <c r="B255" s="289"/>
      <c r="C255" s="338"/>
      <c r="D255" s="295"/>
      <c r="E255" s="332"/>
      <c r="F255" s="323"/>
      <c r="G255" s="323"/>
      <c r="H255" s="323"/>
      <c r="I255" s="323"/>
      <c r="J255" s="325"/>
    </row>
    <row r="256" spans="1:10" ht="6.75" customHeight="1">
      <c r="A256" s="295"/>
      <c r="B256" s="289"/>
      <c r="C256" s="338"/>
      <c r="D256" s="295"/>
      <c r="E256" s="334"/>
      <c r="F256" s="324"/>
      <c r="G256" s="324"/>
      <c r="H256" s="324"/>
      <c r="I256" s="324"/>
      <c r="J256" s="326"/>
    </row>
    <row r="257" spans="1:10" ht="33" customHeight="1">
      <c r="A257" s="295" t="s">
        <v>255</v>
      </c>
      <c r="B257" s="288" t="s">
        <v>256</v>
      </c>
      <c r="C257" s="338"/>
      <c r="D257" s="25" t="s">
        <v>32</v>
      </c>
      <c r="E257" s="25"/>
      <c r="F257" s="183">
        <v>0</v>
      </c>
      <c r="G257" s="173"/>
      <c r="H257" s="173"/>
      <c r="I257" s="173">
        <v>0</v>
      </c>
      <c r="J257" s="174"/>
    </row>
    <row r="258" spans="1:10">
      <c r="A258" s="295"/>
      <c r="B258" s="289"/>
      <c r="C258" s="338"/>
      <c r="D258" s="295" t="s">
        <v>166</v>
      </c>
      <c r="E258" s="332"/>
      <c r="F258" s="323"/>
      <c r="G258" s="323"/>
      <c r="H258" s="323"/>
      <c r="I258" s="323"/>
      <c r="J258" s="325"/>
    </row>
    <row r="259" spans="1:10">
      <c r="A259" s="295"/>
      <c r="B259" s="289"/>
      <c r="C259" s="338"/>
      <c r="D259" s="295"/>
      <c r="E259" s="333"/>
      <c r="F259" s="327"/>
      <c r="G259" s="327"/>
      <c r="H259" s="327"/>
      <c r="I259" s="327"/>
      <c r="J259" s="328"/>
    </row>
    <row r="260" spans="1:10">
      <c r="A260" s="295"/>
      <c r="B260" s="289"/>
      <c r="C260" s="338"/>
      <c r="D260" s="295"/>
      <c r="E260" s="333"/>
      <c r="F260" s="327"/>
      <c r="G260" s="327"/>
      <c r="H260" s="327"/>
      <c r="I260" s="327"/>
      <c r="J260" s="328"/>
    </row>
    <row r="261" spans="1:10" ht="2.25" customHeight="1">
      <c r="A261" s="295"/>
      <c r="B261" s="289"/>
      <c r="C261" s="338"/>
      <c r="D261" s="295"/>
      <c r="E261" s="334"/>
      <c r="F261" s="324"/>
      <c r="G261" s="324"/>
      <c r="H261" s="324"/>
      <c r="I261" s="324"/>
      <c r="J261" s="326"/>
    </row>
    <row r="262" spans="1:10" ht="33" customHeight="1">
      <c r="A262" s="295" t="s">
        <v>257</v>
      </c>
      <c r="B262" s="288" t="s">
        <v>258</v>
      </c>
      <c r="C262" s="338"/>
      <c r="D262" s="25" t="s">
        <v>32</v>
      </c>
      <c r="E262" s="25"/>
      <c r="F262" s="183">
        <v>0</v>
      </c>
      <c r="G262" s="173"/>
      <c r="H262" s="173"/>
      <c r="I262" s="173">
        <v>0</v>
      </c>
      <c r="J262" s="174"/>
    </row>
    <row r="263" spans="1:10">
      <c r="A263" s="295"/>
      <c r="B263" s="289"/>
      <c r="C263" s="338"/>
      <c r="D263" s="295" t="s">
        <v>166</v>
      </c>
      <c r="E263" s="332"/>
      <c r="F263" s="323"/>
      <c r="G263" s="323"/>
      <c r="H263" s="323"/>
      <c r="I263" s="323"/>
      <c r="J263" s="325"/>
    </row>
    <row r="264" spans="1:10">
      <c r="A264" s="295"/>
      <c r="B264" s="289"/>
      <c r="C264" s="338"/>
      <c r="D264" s="295"/>
      <c r="E264" s="333"/>
      <c r="F264" s="327"/>
      <c r="G264" s="327"/>
      <c r="H264" s="327"/>
      <c r="I264" s="327"/>
      <c r="J264" s="328"/>
    </row>
    <row r="265" spans="1:10">
      <c r="A265" s="295"/>
      <c r="B265" s="289"/>
      <c r="C265" s="338"/>
      <c r="D265" s="295"/>
      <c r="E265" s="333"/>
      <c r="F265" s="327"/>
      <c r="G265" s="327"/>
      <c r="H265" s="327"/>
      <c r="I265" s="327"/>
      <c r="J265" s="328"/>
    </row>
    <row r="266" spans="1:10" ht="7.5" customHeight="1">
      <c r="A266" s="295"/>
      <c r="B266" s="289"/>
      <c r="C266" s="338"/>
      <c r="D266" s="295"/>
      <c r="E266" s="334"/>
      <c r="F266" s="324"/>
      <c r="G266" s="324"/>
      <c r="H266" s="324"/>
      <c r="I266" s="324"/>
      <c r="J266" s="326"/>
    </row>
    <row r="267" spans="1:10" ht="36" customHeight="1">
      <c r="A267" s="288" t="s">
        <v>259</v>
      </c>
      <c r="B267" s="288" t="s">
        <v>99</v>
      </c>
      <c r="C267" s="338"/>
      <c r="D267" s="25" t="s">
        <v>32</v>
      </c>
      <c r="E267" s="25"/>
      <c r="F267" s="173">
        <v>0</v>
      </c>
      <c r="G267" s="173"/>
      <c r="H267" s="173"/>
      <c r="I267" s="173">
        <v>0</v>
      </c>
      <c r="J267" s="174"/>
    </row>
    <row r="268" spans="1:10">
      <c r="A268" s="289"/>
      <c r="B268" s="289"/>
      <c r="C268" s="338"/>
      <c r="D268" s="295" t="s">
        <v>166</v>
      </c>
      <c r="E268" s="332"/>
      <c r="F268" s="323"/>
      <c r="G268" s="323"/>
      <c r="H268" s="323"/>
      <c r="I268" s="323"/>
      <c r="J268" s="325"/>
    </row>
    <row r="269" spans="1:10">
      <c r="A269" s="289"/>
      <c r="B269" s="289"/>
      <c r="C269" s="338"/>
      <c r="D269" s="295"/>
      <c r="E269" s="333"/>
      <c r="F269" s="327"/>
      <c r="G269" s="327"/>
      <c r="H269" s="327"/>
      <c r="I269" s="327"/>
      <c r="J269" s="328"/>
    </row>
    <row r="270" spans="1:10">
      <c r="A270" s="289"/>
      <c r="B270" s="289"/>
      <c r="C270" s="338"/>
      <c r="D270" s="295"/>
      <c r="E270" s="333"/>
      <c r="F270" s="327"/>
      <c r="G270" s="327"/>
      <c r="H270" s="327"/>
      <c r="I270" s="327"/>
      <c r="J270" s="328"/>
    </row>
    <row r="271" spans="1:10" ht="8.25" customHeight="1">
      <c r="A271" s="289"/>
      <c r="B271" s="289"/>
      <c r="C271" s="338"/>
      <c r="D271" s="295"/>
      <c r="E271" s="334"/>
      <c r="F271" s="324"/>
      <c r="G271" s="324"/>
      <c r="H271" s="324"/>
      <c r="I271" s="324"/>
      <c r="J271" s="326"/>
    </row>
    <row r="272" spans="1:10" ht="30">
      <c r="A272" s="295" t="s">
        <v>260</v>
      </c>
      <c r="B272" s="288" t="s">
        <v>261</v>
      </c>
      <c r="C272" s="338"/>
      <c r="D272" s="25" t="s">
        <v>32</v>
      </c>
      <c r="E272" s="25"/>
      <c r="F272" s="183">
        <v>0</v>
      </c>
      <c r="G272" s="173"/>
      <c r="H272" s="173"/>
      <c r="I272" s="173">
        <v>0</v>
      </c>
      <c r="J272" s="174"/>
    </row>
    <row r="273" spans="1:10">
      <c r="A273" s="295"/>
      <c r="B273" s="289"/>
      <c r="C273" s="338"/>
      <c r="D273" s="295" t="s">
        <v>166</v>
      </c>
      <c r="E273" s="332"/>
      <c r="F273" s="323"/>
      <c r="G273" s="323"/>
      <c r="H273" s="323"/>
      <c r="I273" s="323"/>
      <c r="J273" s="325"/>
    </row>
    <row r="274" spans="1:10">
      <c r="A274" s="295"/>
      <c r="B274" s="289"/>
      <c r="C274" s="338"/>
      <c r="D274" s="295"/>
      <c r="E274" s="333"/>
      <c r="F274" s="327"/>
      <c r="G274" s="327"/>
      <c r="H274" s="327"/>
      <c r="I274" s="327"/>
      <c r="J274" s="328"/>
    </row>
    <row r="275" spans="1:10" ht="13.5" customHeight="1">
      <c r="A275" s="295"/>
      <c r="B275" s="289"/>
      <c r="C275" s="338"/>
      <c r="D275" s="295"/>
      <c r="E275" s="333"/>
      <c r="F275" s="327"/>
      <c r="G275" s="327"/>
      <c r="H275" s="327"/>
      <c r="I275" s="327"/>
      <c r="J275" s="328"/>
    </row>
    <row r="276" spans="1:10" ht="12.75" hidden="1" customHeight="1">
      <c r="A276" s="295"/>
      <c r="B276" s="289"/>
      <c r="C276" s="338"/>
      <c r="D276" s="295"/>
      <c r="E276" s="334"/>
      <c r="F276" s="324"/>
      <c r="G276" s="324"/>
      <c r="H276" s="324"/>
      <c r="I276" s="324"/>
      <c r="J276" s="326"/>
    </row>
    <row r="277" spans="1:10" ht="30" customHeight="1">
      <c r="A277" s="295" t="s">
        <v>262</v>
      </c>
      <c r="B277" s="288" t="s">
        <v>263</v>
      </c>
      <c r="C277" s="338"/>
      <c r="D277" s="25" t="s">
        <v>32</v>
      </c>
      <c r="E277" s="25"/>
      <c r="F277" s="183">
        <v>0</v>
      </c>
      <c r="G277" s="173"/>
      <c r="H277" s="173"/>
      <c r="I277" s="173">
        <v>0</v>
      </c>
      <c r="J277" s="174"/>
    </row>
    <row r="278" spans="1:10">
      <c r="A278" s="295"/>
      <c r="B278" s="289"/>
      <c r="C278" s="338"/>
      <c r="D278" s="295" t="s">
        <v>166</v>
      </c>
      <c r="E278" s="332"/>
      <c r="F278" s="323"/>
      <c r="G278" s="323"/>
      <c r="H278" s="323"/>
      <c r="I278" s="323"/>
      <c r="J278" s="325"/>
    </row>
    <row r="279" spans="1:10">
      <c r="A279" s="295"/>
      <c r="B279" s="289"/>
      <c r="C279" s="338"/>
      <c r="D279" s="295"/>
      <c r="E279" s="333"/>
      <c r="F279" s="327"/>
      <c r="G279" s="327"/>
      <c r="H279" s="327"/>
      <c r="I279" s="327"/>
      <c r="J279" s="328"/>
    </row>
    <row r="280" spans="1:10">
      <c r="A280" s="295"/>
      <c r="B280" s="289"/>
      <c r="C280" s="338"/>
      <c r="D280" s="295"/>
      <c r="E280" s="333"/>
      <c r="F280" s="327"/>
      <c r="G280" s="327"/>
      <c r="H280" s="327"/>
      <c r="I280" s="327"/>
      <c r="J280" s="328"/>
    </row>
    <row r="281" spans="1:10" ht="9.75" customHeight="1">
      <c r="A281" s="295"/>
      <c r="B281" s="289"/>
      <c r="C281" s="338"/>
      <c r="D281" s="295"/>
      <c r="E281" s="334"/>
      <c r="F281" s="324"/>
      <c r="G281" s="324"/>
      <c r="H281" s="324"/>
      <c r="I281" s="324"/>
      <c r="J281" s="326"/>
    </row>
    <row r="282" spans="1:10" ht="30">
      <c r="A282" s="295" t="s">
        <v>100</v>
      </c>
      <c r="B282" s="295" t="s">
        <v>101</v>
      </c>
      <c r="C282" s="338" t="s">
        <v>264</v>
      </c>
      <c r="D282" s="25" t="s">
        <v>32</v>
      </c>
      <c r="E282" s="25"/>
      <c r="F282" s="213">
        <f>F287+F292</f>
        <v>30887.600000000002</v>
      </c>
      <c r="G282" s="180"/>
      <c r="H282" s="180"/>
      <c r="I282" s="180">
        <f>F282</f>
        <v>30887.600000000002</v>
      </c>
      <c r="J282" s="174"/>
    </row>
    <row r="283" spans="1:10">
      <c r="A283" s="295"/>
      <c r="B283" s="295"/>
      <c r="C283" s="338"/>
      <c r="D283" s="295" t="s">
        <v>166</v>
      </c>
      <c r="E283" s="11" t="s">
        <v>12</v>
      </c>
      <c r="F283" s="180">
        <f>F287+F293</f>
        <v>30887.600000000002</v>
      </c>
      <c r="G283" s="180"/>
      <c r="H283" s="180"/>
      <c r="I283" s="180">
        <f>F283</f>
        <v>30887.600000000002</v>
      </c>
      <c r="J283" s="174"/>
    </row>
    <row r="284" spans="1:10">
      <c r="A284" s="295"/>
      <c r="B284" s="295"/>
      <c r="C284" s="338"/>
      <c r="D284" s="295"/>
      <c r="E284" s="43" t="s">
        <v>215</v>
      </c>
      <c r="F284" s="180">
        <f>F283</f>
        <v>30887.600000000002</v>
      </c>
      <c r="G284" s="180"/>
      <c r="H284" s="180"/>
      <c r="I284" s="180">
        <f>F284</f>
        <v>30887.600000000002</v>
      </c>
      <c r="J284" s="174"/>
    </row>
    <row r="285" spans="1:10">
      <c r="A285" s="295"/>
      <c r="B285" s="295"/>
      <c r="C285" s="338"/>
      <c r="D285" s="295"/>
      <c r="E285" s="332"/>
      <c r="F285" s="335"/>
      <c r="G285" s="335"/>
      <c r="H285" s="335"/>
      <c r="I285" s="335"/>
      <c r="J285" s="325"/>
    </row>
    <row r="286" spans="1:10" ht="15" customHeight="1">
      <c r="A286" s="295"/>
      <c r="B286" s="295"/>
      <c r="C286" s="338"/>
      <c r="D286" s="295"/>
      <c r="E286" s="334"/>
      <c r="F286" s="337"/>
      <c r="G286" s="337"/>
      <c r="H286" s="337"/>
      <c r="I286" s="337"/>
      <c r="J286" s="326"/>
    </row>
    <row r="287" spans="1:10" ht="30">
      <c r="A287" s="288" t="s">
        <v>265</v>
      </c>
      <c r="B287" s="288" t="s">
        <v>103</v>
      </c>
      <c r="C287" s="375" t="s">
        <v>325</v>
      </c>
      <c r="D287" s="25" t="s">
        <v>32</v>
      </c>
      <c r="E287" s="47" t="s">
        <v>215</v>
      </c>
      <c r="F287" s="180">
        <f>F288</f>
        <v>1783.9</v>
      </c>
      <c r="G287" s="180"/>
      <c r="H287" s="180"/>
      <c r="I287" s="180">
        <f>F287</f>
        <v>1783.9</v>
      </c>
      <c r="J287" s="174"/>
    </row>
    <row r="288" spans="1:10">
      <c r="A288" s="289"/>
      <c r="B288" s="289"/>
      <c r="C288" s="376"/>
      <c r="D288" s="295" t="s">
        <v>166</v>
      </c>
      <c r="E288" s="11" t="s">
        <v>12</v>
      </c>
      <c r="F288" s="180">
        <f>F289</f>
        <v>1783.9</v>
      </c>
      <c r="G288" s="180"/>
      <c r="H288" s="180"/>
      <c r="I288" s="180">
        <f>F288</f>
        <v>1783.9</v>
      </c>
      <c r="J288" s="174"/>
    </row>
    <row r="289" spans="1:10">
      <c r="A289" s="289"/>
      <c r="B289" s="289"/>
      <c r="C289" s="376"/>
      <c r="D289" s="295"/>
      <c r="E289" s="43" t="s">
        <v>215</v>
      </c>
      <c r="F289" s="180">
        <f>I289</f>
        <v>1783.9</v>
      </c>
      <c r="G289" s="180"/>
      <c r="H289" s="180"/>
      <c r="I289" s="180">
        <v>1783.9</v>
      </c>
      <c r="J289" s="174"/>
    </row>
    <row r="290" spans="1:10" ht="0.75" customHeight="1">
      <c r="A290" s="289"/>
      <c r="B290" s="289"/>
      <c r="C290" s="376"/>
      <c r="D290" s="295"/>
      <c r="E290" s="332"/>
      <c r="F290" s="323"/>
      <c r="G290" s="323"/>
      <c r="H290" s="323"/>
      <c r="I290" s="323"/>
      <c r="J290" s="325"/>
    </row>
    <row r="291" spans="1:10" ht="20.25" customHeight="1">
      <c r="A291" s="289"/>
      <c r="B291" s="289"/>
      <c r="C291" s="377"/>
      <c r="D291" s="295"/>
      <c r="E291" s="334"/>
      <c r="F291" s="324"/>
      <c r="G291" s="324"/>
      <c r="H291" s="324"/>
      <c r="I291" s="324"/>
      <c r="J291" s="326"/>
    </row>
    <row r="292" spans="1:10" ht="30">
      <c r="A292" s="288" t="s">
        <v>266</v>
      </c>
      <c r="B292" s="288" t="s">
        <v>105</v>
      </c>
      <c r="C292" s="329" t="s">
        <v>325</v>
      </c>
      <c r="D292" s="25" t="s">
        <v>32</v>
      </c>
      <c r="E292" s="47" t="s">
        <v>215</v>
      </c>
      <c r="F292" s="180">
        <f>F293</f>
        <v>29103.7</v>
      </c>
      <c r="G292" s="180"/>
      <c r="H292" s="180"/>
      <c r="I292" s="180">
        <f>F292</f>
        <v>29103.7</v>
      </c>
      <c r="J292" s="174"/>
    </row>
    <row r="293" spans="1:10" ht="15.75" customHeight="1">
      <c r="A293" s="289"/>
      <c r="B293" s="289"/>
      <c r="C293" s="330"/>
      <c r="D293" s="296" t="s">
        <v>166</v>
      </c>
      <c r="E293" s="11" t="s">
        <v>12</v>
      </c>
      <c r="F293" s="180">
        <f>F294</f>
        <v>29103.7</v>
      </c>
      <c r="G293" s="180"/>
      <c r="H293" s="180"/>
      <c r="I293" s="180">
        <f>F293</f>
        <v>29103.7</v>
      </c>
      <c r="J293" s="174"/>
    </row>
    <row r="294" spans="1:10">
      <c r="A294" s="289"/>
      <c r="B294" s="289"/>
      <c r="C294" s="330"/>
      <c r="D294" s="297"/>
      <c r="E294" s="43" t="s">
        <v>215</v>
      </c>
      <c r="F294" s="180">
        <f>G294+H294+I294</f>
        <v>29103.7</v>
      </c>
      <c r="G294" s="180"/>
      <c r="H294" s="180"/>
      <c r="I294" s="180">
        <v>29103.7</v>
      </c>
      <c r="J294" s="174"/>
    </row>
    <row r="295" spans="1:10" ht="15" customHeight="1">
      <c r="A295" s="289"/>
      <c r="B295" s="289"/>
      <c r="C295" s="330"/>
      <c r="D295" s="297"/>
      <c r="E295" s="332"/>
      <c r="F295" s="335"/>
      <c r="G295" s="335"/>
      <c r="H295" s="335"/>
      <c r="I295" s="339"/>
      <c r="J295" s="325"/>
    </row>
    <row r="296" spans="1:10" ht="12" hidden="1" customHeight="1">
      <c r="A296" s="289"/>
      <c r="B296" s="289"/>
      <c r="C296" s="330"/>
      <c r="D296" s="297"/>
      <c r="E296" s="333"/>
      <c r="F296" s="336"/>
      <c r="G296" s="336"/>
      <c r="H296" s="336"/>
      <c r="I296" s="340"/>
      <c r="J296" s="328"/>
    </row>
    <row r="297" spans="1:10" hidden="1">
      <c r="A297" s="289"/>
      <c r="B297" s="289"/>
      <c r="C297" s="330"/>
      <c r="D297" s="297"/>
      <c r="E297" s="333"/>
      <c r="F297" s="336"/>
      <c r="G297" s="336"/>
      <c r="H297" s="336"/>
      <c r="I297" s="340"/>
      <c r="J297" s="328"/>
    </row>
    <row r="298" spans="1:10" ht="20.25" hidden="1" customHeight="1">
      <c r="A298" s="289"/>
      <c r="B298" s="289"/>
      <c r="C298" s="330"/>
      <c r="D298" s="297"/>
      <c r="E298" s="333"/>
      <c r="F298" s="336"/>
      <c r="G298" s="336"/>
      <c r="H298" s="336"/>
      <c r="I298" s="340"/>
      <c r="J298" s="328"/>
    </row>
    <row r="299" spans="1:10" hidden="1">
      <c r="A299" s="289"/>
      <c r="B299" s="289"/>
      <c r="C299" s="330"/>
      <c r="D299" s="297"/>
      <c r="E299" s="333"/>
      <c r="F299" s="336"/>
      <c r="G299" s="336"/>
      <c r="H299" s="336"/>
      <c r="I299" s="340"/>
      <c r="J299" s="328"/>
    </row>
    <row r="300" spans="1:10" hidden="1">
      <c r="A300" s="289"/>
      <c r="B300" s="289"/>
      <c r="C300" s="330"/>
      <c r="D300" s="297"/>
      <c r="E300" s="333"/>
      <c r="F300" s="336"/>
      <c r="G300" s="336"/>
      <c r="H300" s="336"/>
      <c r="I300" s="340"/>
      <c r="J300" s="328"/>
    </row>
    <row r="301" spans="1:10" ht="27" customHeight="1">
      <c r="A301" s="290"/>
      <c r="B301" s="290"/>
      <c r="C301" s="331"/>
      <c r="D301" s="298"/>
      <c r="E301" s="334"/>
      <c r="F301" s="337"/>
      <c r="G301" s="337"/>
      <c r="H301" s="337"/>
      <c r="I301" s="341"/>
      <c r="J301" s="326"/>
    </row>
    <row r="303" spans="1:10" ht="39.75" customHeight="1">
      <c r="A303" s="281" t="s">
        <v>339</v>
      </c>
      <c r="B303" s="281"/>
      <c r="H303" s="5" t="s">
        <v>106</v>
      </c>
    </row>
  </sheetData>
  <mergeCells count="546">
    <mergeCell ref="J240:J241"/>
    <mergeCell ref="E78:E79"/>
    <mergeCell ref="F78:F79"/>
    <mergeCell ref="G78:G79"/>
    <mergeCell ref="H78:H79"/>
    <mergeCell ref="I78:I79"/>
    <mergeCell ref="J78:J79"/>
    <mergeCell ref="E83:E84"/>
    <mergeCell ref="F83:F84"/>
    <mergeCell ref="G83:G84"/>
    <mergeCell ref="H83:H84"/>
    <mergeCell ref="I83:I84"/>
    <mergeCell ref="J83:J84"/>
    <mergeCell ref="I104:I107"/>
    <mergeCell ref="J104:J107"/>
    <mergeCell ref="I235:I236"/>
    <mergeCell ref="J235:J236"/>
    <mergeCell ref="J220:J221"/>
    <mergeCell ref="J225:J226"/>
    <mergeCell ref="J208:J211"/>
    <mergeCell ref="J213:J216"/>
    <mergeCell ref="J198:J201"/>
    <mergeCell ref="F198:F201"/>
    <mergeCell ref="H104:H107"/>
    <mergeCell ref="A303:B303"/>
    <mergeCell ref="E104:E107"/>
    <mergeCell ref="F104:F107"/>
    <mergeCell ref="G104:G107"/>
    <mergeCell ref="A232:A236"/>
    <mergeCell ref="B232:B236"/>
    <mergeCell ref="C232:C236"/>
    <mergeCell ref="D233:D236"/>
    <mergeCell ref="E235:E236"/>
    <mergeCell ref="F235:F236"/>
    <mergeCell ref="G235:G236"/>
    <mergeCell ref="A212:A216"/>
    <mergeCell ref="B212:B216"/>
    <mergeCell ref="C212:C216"/>
    <mergeCell ref="D213:D216"/>
    <mergeCell ref="E213:E216"/>
    <mergeCell ref="F213:F216"/>
    <mergeCell ref="G213:G216"/>
    <mergeCell ref="A202:A206"/>
    <mergeCell ref="D145:D147"/>
    <mergeCell ref="E230:E231"/>
    <mergeCell ref="F230:F231"/>
    <mergeCell ref="G230:G231"/>
    <mergeCell ref="A177:A181"/>
    <mergeCell ref="H230:H231"/>
    <mergeCell ref="H213:H216"/>
    <mergeCell ref="E198:E201"/>
    <mergeCell ref="H198:H201"/>
    <mergeCell ref="G198:G201"/>
    <mergeCell ref="B237:B241"/>
    <mergeCell ref="C237:C241"/>
    <mergeCell ref="D238:D241"/>
    <mergeCell ref="E240:E241"/>
    <mergeCell ref="F240:F241"/>
    <mergeCell ref="G240:G241"/>
    <mergeCell ref="H240:H241"/>
    <mergeCell ref="E205:E206"/>
    <mergeCell ref="F205:F206"/>
    <mergeCell ref="G205:G206"/>
    <mergeCell ref="H205:H206"/>
    <mergeCell ref="B177:B181"/>
    <mergeCell ref="C177:C181"/>
    <mergeCell ref="D178:D181"/>
    <mergeCell ref="A172:A176"/>
    <mergeCell ref="B172:B176"/>
    <mergeCell ref="A227:A231"/>
    <mergeCell ref="B227:B231"/>
    <mergeCell ref="C227:C231"/>
    <mergeCell ref="D228:D231"/>
    <mergeCell ref="B202:B206"/>
    <mergeCell ref="C202:C206"/>
    <mergeCell ref="D203:D206"/>
    <mergeCell ref="A197:A201"/>
    <mergeCell ref="B197:B201"/>
    <mergeCell ref="C197:C201"/>
    <mergeCell ref="D198:D201"/>
    <mergeCell ref="C172:C176"/>
    <mergeCell ref="D173:D176"/>
    <mergeCell ref="A182:A186"/>
    <mergeCell ref="B182:B186"/>
    <mergeCell ref="C182:C186"/>
    <mergeCell ref="D183:D186"/>
    <mergeCell ref="J183:J186"/>
    <mergeCell ref="E47:E48"/>
    <mergeCell ref="F47:F48"/>
    <mergeCell ref="G47:G48"/>
    <mergeCell ref="H47:H48"/>
    <mergeCell ref="I47:I48"/>
    <mergeCell ref="J47:J48"/>
    <mergeCell ref="J178:J181"/>
    <mergeCell ref="E183:E186"/>
    <mergeCell ref="F183:F186"/>
    <mergeCell ref="G183:G186"/>
    <mergeCell ref="H183:H186"/>
    <mergeCell ref="I183:I186"/>
    <mergeCell ref="E178:E181"/>
    <mergeCell ref="F178:F181"/>
    <mergeCell ref="G178:G181"/>
    <mergeCell ref="H178:H181"/>
    <mergeCell ref="I178:I181"/>
    <mergeCell ref="J159:J162"/>
    <mergeCell ref="J164:J167"/>
    <mergeCell ref="J151:J152"/>
    <mergeCell ref="G154:G157"/>
    <mergeCell ref="H154:H157"/>
    <mergeCell ref="I154:I157"/>
    <mergeCell ref="J290:J291"/>
    <mergeCell ref="J285:J286"/>
    <mergeCell ref="G278:G281"/>
    <mergeCell ref="H278:H281"/>
    <mergeCell ref="I278:I281"/>
    <mergeCell ref="J278:J281"/>
    <mergeCell ref="G290:G291"/>
    <mergeCell ref="H290:H291"/>
    <mergeCell ref="I290:I291"/>
    <mergeCell ref="I273:I276"/>
    <mergeCell ref="J273:J276"/>
    <mergeCell ref="G285:G286"/>
    <mergeCell ref="H285:H286"/>
    <mergeCell ref="I285:I286"/>
    <mergeCell ref="J263:J266"/>
    <mergeCell ref="F278:F281"/>
    <mergeCell ref="A292:A301"/>
    <mergeCell ref="B292:B301"/>
    <mergeCell ref="C292:C301"/>
    <mergeCell ref="A287:A291"/>
    <mergeCell ref="B287:B291"/>
    <mergeCell ref="C287:C291"/>
    <mergeCell ref="D288:D291"/>
    <mergeCell ref="E290:E291"/>
    <mergeCell ref="F290:F291"/>
    <mergeCell ref="A282:A286"/>
    <mergeCell ref="B282:B286"/>
    <mergeCell ref="C282:C286"/>
    <mergeCell ref="D283:D286"/>
    <mergeCell ref="J268:J271"/>
    <mergeCell ref="A262:A266"/>
    <mergeCell ref="B262:B266"/>
    <mergeCell ref="C262:C266"/>
    <mergeCell ref="I263:I266"/>
    <mergeCell ref="A267:A271"/>
    <mergeCell ref="B267:B271"/>
    <mergeCell ref="C267:C271"/>
    <mergeCell ref="D268:D271"/>
    <mergeCell ref="E268:E271"/>
    <mergeCell ref="F268:F271"/>
    <mergeCell ref="G268:G271"/>
    <mergeCell ref="H268:H271"/>
    <mergeCell ref="I268:I271"/>
    <mergeCell ref="D263:D266"/>
    <mergeCell ref="E263:E266"/>
    <mergeCell ref="F263:F266"/>
    <mergeCell ref="G263:G266"/>
    <mergeCell ref="H263:H266"/>
    <mergeCell ref="J255:J256"/>
    <mergeCell ref="A257:A261"/>
    <mergeCell ref="B257:B261"/>
    <mergeCell ref="C257:C261"/>
    <mergeCell ref="D258:D261"/>
    <mergeCell ref="E258:E261"/>
    <mergeCell ref="F258:F261"/>
    <mergeCell ref="G258:G261"/>
    <mergeCell ref="H258:H261"/>
    <mergeCell ref="I258:I261"/>
    <mergeCell ref="J258:J261"/>
    <mergeCell ref="A252:A256"/>
    <mergeCell ref="B252:B256"/>
    <mergeCell ref="C252:C256"/>
    <mergeCell ref="D253:D256"/>
    <mergeCell ref="E255:E256"/>
    <mergeCell ref="F255:F256"/>
    <mergeCell ref="G255:G256"/>
    <mergeCell ref="H255:H256"/>
    <mergeCell ref="I255:I256"/>
    <mergeCell ref="J245:J246"/>
    <mergeCell ref="A247:A251"/>
    <mergeCell ref="B247:B251"/>
    <mergeCell ref="C247:C251"/>
    <mergeCell ref="D248:D251"/>
    <mergeCell ref="E250:E251"/>
    <mergeCell ref="F250:F251"/>
    <mergeCell ref="G250:G251"/>
    <mergeCell ref="H250:H251"/>
    <mergeCell ref="I250:I251"/>
    <mergeCell ref="J250:J251"/>
    <mergeCell ref="A242:A246"/>
    <mergeCell ref="B242:B246"/>
    <mergeCell ref="C242:C246"/>
    <mergeCell ref="D243:D246"/>
    <mergeCell ref="E245:E246"/>
    <mergeCell ref="F245:F246"/>
    <mergeCell ref="G245:G246"/>
    <mergeCell ref="H245:H246"/>
    <mergeCell ref="I245:I246"/>
    <mergeCell ref="I225:I226"/>
    <mergeCell ref="A217:A221"/>
    <mergeCell ref="B217:B221"/>
    <mergeCell ref="C217:C221"/>
    <mergeCell ref="D218:D221"/>
    <mergeCell ref="E220:E221"/>
    <mergeCell ref="F220:F221"/>
    <mergeCell ref="G220:G221"/>
    <mergeCell ref="H220:H221"/>
    <mergeCell ref="I220:I221"/>
    <mergeCell ref="A222:A226"/>
    <mergeCell ref="B222:B226"/>
    <mergeCell ref="C222:C226"/>
    <mergeCell ref="D223:D226"/>
    <mergeCell ref="E225:E226"/>
    <mergeCell ref="F225:F226"/>
    <mergeCell ref="G225:G226"/>
    <mergeCell ref="H225:H226"/>
    <mergeCell ref="I213:I216"/>
    <mergeCell ref="A207:A211"/>
    <mergeCell ref="B207:B211"/>
    <mergeCell ref="C207:C211"/>
    <mergeCell ref="D208:D211"/>
    <mergeCell ref="E208:E211"/>
    <mergeCell ref="F208:F211"/>
    <mergeCell ref="G208:G211"/>
    <mergeCell ref="H208:H211"/>
    <mergeCell ref="I208:I211"/>
    <mergeCell ref="I198:I201"/>
    <mergeCell ref="J190:J191"/>
    <mergeCell ref="A192:A196"/>
    <mergeCell ref="B192:B196"/>
    <mergeCell ref="C192:C196"/>
    <mergeCell ref="D193:D196"/>
    <mergeCell ref="E193:E196"/>
    <mergeCell ref="F193:F196"/>
    <mergeCell ref="G193:G196"/>
    <mergeCell ref="H193:H196"/>
    <mergeCell ref="I193:I196"/>
    <mergeCell ref="J193:J196"/>
    <mergeCell ref="A187:A191"/>
    <mergeCell ref="B187:B191"/>
    <mergeCell ref="C187:C191"/>
    <mergeCell ref="D188:D191"/>
    <mergeCell ref="E190:E191"/>
    <mergeCell ref="F190:F191"/>
    <mergeCell ref="G190:G191"/>
    <mergeCell ref="H190:H191"/>
    <mergeCell ref="I190:I191"/>
    <mergeCell ref="E173:E176"/>
    <mergeCell ref="F173:F176"/>
    <mergeCell ref="G173:G176"/>
    <mergeCell ref="H173:H176"/>
    <mergeCell ref="I173:I176"/>
    <mergeCell ref="J173:J176"/>
    <mergeCell ref="A168:A171"/>
    <mergeCell ref="B168:B171"/>
    <mergeCell ref="C168:C171"/>
    <mergeCell ref="D169:D171"/>
    <mergeCell ref="A163:A167"/>
    <mergeCell ref="B163:B167"/>
    <mergeCell ref="C163:C167"/>
    <mergeCell ref="D164:D167"/>
    <mergeCell ref="E164:E167"/>
    <mergeCell ref="F164:F167"/>
    <mergeCell ref="G164:G167"/>
    <mergeCell ref="H164:H167"/>
    <mergeCell ref="I164:I167"/>
    <mergeCell ref="A158:A162"/>
    <mergeCell ref="B158:B162"/>
    <mergeCell ref="C158:C162"/>
    <mergeCell ref="D159:D162"/>
    <mergeCell ref="E159:E162"/>
    <mergeCell ref="F159:F162"/>
    <mergeCell ref="G159:G162"/>
    <mergeCell ref="H159:H162"/>
    <mergeCell ref="I159:I162"/>
    <mergeCell ref="J154:J157"/>
    <mergeCell ref="G151:G152"/>
    <mergeCell ref="H151:H152"/>
    <mergeCell ref="I151:I152"/>
    <mergeCell ref="A139:A143"/>
    <mergeCell ref="B139:B143"/>
    <mergeCell ref="C139:C143"/>
    <mergeCell ref="D140:D143"/>
    <mergeCell ref="A153:A157"/>
    <mergeCell ref="B153:B157"/>
    <mergeCell ref="C153:C157"/>
    <mergeCell ref="D154:D157"/>
    <mergeCell ref="E154:E157"/>
    <mergeCell ref="F154:F157"/>
    <mergeCell ref="A148:A152"/>
    <mergeCell ref="B148:B152"/>
    <mergeCell ref="C148:C152"/>
    <mergeCell ref="D149:D152"/>
    <mergeCell ref="E151:E152"/>
    <mergeCell ref="F151:F152"/>
    <mergeCell ref="A144:A147"/>
    <mergeCell ref="B144:B147"/>
    <mergeCell ref="C144:C147"/>
    <mergeCell ref="G130:G133"/>
    <mergeCell ref="H130:H133"/>
    <mergeCell ref="I130:I133"/>
    <mergeCell ref="J130:J133"/>
    <mergeCell ref="A134:A138"/>
    <mergeCell ref="B134:B138"/>
    <mergeCell ref="C134:C138"/>
    <mergeCell ref="D135:D138"/>
    <mergeCell ref="A128:A133"/>
    <mergeCell ref="B128:B133"/>
    <mergeCell ref="C128:C133"/>
    <mergeCell ref="E130:E133"/>
    <mergeCell ref="F130:F133"/>
    <mergeCell ref="D129:D132"/>
    <mergeCell ref="J119:J122"/>
    <mergeCell ref="A123:A127"/>
    <mergeCell ref="B123:B127"/>
    <mergeCell ref="C123:C127"/>
    <mergeCell ref="D124:D127"/>
    <mergeCell ref="E124:E127"/>
    <mergeCell ref="F124:F127"/>
    <mergeCell ref="G124:G127"/>
    <mergeCell ref="H124:H127"/>
    <mergeCell ref="I124:I127"/>
    <mergeCell ref="J124:J127"/>
    <mergeCell ref="A118:A122"/>
    <mergeCell ref="B118:B122"/>
    <mergeCell ref="C118:C122"/>
    <mergeCell ref="D119:D122"/>
    <mergeCell ref="E119:E122"/>
    <mergeCell ref="F119:F122"/>
    <mergeCell ref="G119:G122"/>
    <mergeCell ref="H119:H122"/>
    <mergeCell ref="I119:I122"/>
    <mergeCell ref="A95:A97"/>
    <mergeCell ref="B95:B97"/>
    <mergeCell ref="C95:C97"/>
    <mergeCell ref="D96:D97"/>
    <mergeCell ref="J111:J112"/>
    <mergeCell ref="A113:A117"/>
    <mergeCell ref="B113:B117"/>
    <mergeCell ref="C113:C117"/>
    <mergeCell ref="D114:D117"/>
    <mergeCell ref="A108:A112"/>
    <mergeCell ref="B108:B112"/>
    <mergeCell ref="C108:C112"/>
    <mergeCell ref="D109:D112"/>
    <mergeCell ref="E111:E112"/>
    <mergeCell ref="F111:F112"/>
    <mergeCell ref="G111:G112"/>
    <mergeCell ref="H111:H112"/>
    <mergeCell ref="I111:I112"/>
    <mergeCell ref="E115:E117"/>
    <mergeCell ref="F115:F117"/>
    <mergeCell ref="G115:G117"/>
    <mergeCell ref="A98:A102"/>
    <mergeCell ref="B98:B102"/>
    <mergeCell ref="C98:C102"/>
    <mergeCell ref="A90:A94"/>
    <mergeCell ref="B90:B94"/>
    <mergeCell ref="C90:C94"/>
    <mergeCell ref="D91:D94"/>
    <mergeCell ref="E93:E94"/>
    <mergeCell ref="F93:F94"/>
    <mergeCell ref="G93:G94"/>
    <mergeCell ref="H93:H94"/>
    <mergeCell ref="I93:I94"/>
    <mergeCell ref="D99:D102"/>
    <mergeCell ref="E99:E102"/>
    <mergeCell ref="F99:F102"/>
    <mergeCell ref="G99:G102"/>
    <mergeCell ref="H99:H102"/>
    <mergeCell ref="I99:I102"/>
    <mergeCell ref="A67:A69"/>
    <mergeCell ref="B67:B69"/>
    <mergeCell ref="C67:C69"/>
    <mergeCell ref="A85:A89"/>
    <mergeCell ref="B85:B89"/>
    <mergeCell ref="C85:C89"/>
    <mergeCell ref="D86:D89"/>
    <mergeCell ref="E88:E89"/>
    <mergeCell ref="F88:F89"/>
    <mergeCell ref="A75:A79"/>
    <mergeCell ref="B75:B79"/>
    <mergeCell ref="C75:C79"/>
    <mergeCell ref="D76:D79"/>
    <mergeCell ref="A80:A84"/>
    <mergeCell ref="B80:B84"/>
    <mergeCell ref="C80:C84"/>
    <mergeCell ref="D81:D84"/>
    <mergeCell ref="A70:A74"/>
    <mergeCell ref="B70:B74"/>
    <mergeCell ref="C70:C74"/>
    <mergeCell ref="D71:D74"/>
    <mergeCell ref="E71:E74"/>
    <mergeCell ref="A62:A66"/>
    <mergeCell ref="B62:B66"/>
    <mergeCell ref="C62:C66"/>
    <mergeCell ref="D63:D66"/>
    <mergeCell ref="E63:E66"/>
    <mergeCell ref="J52:J53"/>
    <mergeCell ref="F52:F53"/>
    <mergeCell ref="F63:F66"/>
    <mergeCell ref="A57:A61"/>
    <mergeCell ref="B57:B61"/>
    <mergeCell ref="C57:C61"/>
    <mergeCell ref="A54:A56"/>
    <mergeCell ref="B54:B56"/>
    <mergeCell ref="C54:C56"/>
    <mergeCell ref="D55:D56"/>
    <mergeCell ref="A49:A53"/>
    <mergeCell ref="B49:B53"/>
    <mergeCell ref="C49:C53"/>
    <mergeCell ref="D50:D53"/>
    <mergeCell ref="E52:E53"/>
    <mergeCell ref="H35:H38"/>
    <mergeCell ref="I35:I38"/>
    <mergeCell ref="A44:A48"/>
    <mergeCell ref="B44:B48"/>
    <mergeCell ref="C44:C48"/>
    <mergeCell ref="D45:D48"/>
    <mergeCell ref="G52:G53"/>
    <mergeCell ref="H52:H53"/>
    <mergeCell ref="I52:I53"/>
    <mergeCell ref="J30:J33"/>
    <mergeCell ref="F25:F28"/>
    <mergeCell ref="G25:G28"/>
    <mergeCell ref="H25:H28"/>
    <mergeCell ref="I25:I28"/>
    <mergeCell ref="J22:J23"/>
    <mergeCell ref="J35:J38"/>
    <mergeCell ref="A39:A43"/>
    <mergeCell ref="B39:B43"/>
    <mergeCell ref="C39:C43"/>
    <mergeCell ref="D40:D43"/>
    <mergeCell ref="E40:E43"/>
    <mergeCell ref="F40:F43"/>
    <mergeCell ref="G40:G43"/>
    <mergeCell ref="H40:H43"/>
    <mergeCell ref="I40:I43"/>
    <mergeCell ref="J40:J43"/>
    <mergeCell ref="A34:A38"/>
    <mergeCell ref="B34:B38"/>
    <mergeCell ref="C34:C38"/>
    <mergeCell ref="D35:D38"/>
    <mergeCell ref="E35:E38"/>
    <mergeCell ref="F35:F38"/>
    <mergeCell ref="G35:G38"/>
    <mergeCell ref="A29:A33"/>
    <mergeCell ref="B29:B33"/>
    <mergeCell ref="C29:C33"/>
    <mergeCell ref="D30:D33"/>
    <mergeCell ref="E30:E33"/>
    <mergeCell ref="F30:F33"/>
    <mergeCell ref="G30:G33"/>
    <mergeCell ref="H30:H33"/>
    <mergeCell ref="I30:I33"/>
    <mergeCell ref="C24:C28"/>
    <mergeCell ref="D25:D28"/>
    <mergeCell ref="E1:J1"/>
    <mergeCell ref="A3:J3"/>
    <mergeCell ref="A4:J4"/>
    <mergeCell ref="A5:J5"/>
    <mergeCell ref="A6:A7"/>
    <mergeCell ref="B6:B7"/>
    <mergeCell ref="C6:C7"/>
    <mergeCell ref="D6:D7"/>
    <mergeCell ref="E6:E7"/>
    <mergeCell ref="F6:J6"/>
    <mergeCell ref="E25:E28"/>
    <mergeCell ref="F22:F23"/>
    <mergeCell ref="G22:G23"/>
    <mergeCell ref="H22:H23"/>
    <mergeCell ref="I22:I23"/>
    <mergeCell ref="E22:E23"/>
    <mergeCell ref="J25:J28"/>
    <mergeCell ref="C277:C281"/>
    <mergeCell ref="D278:D281"/>
    <mergeCell ref="E278:E281"/>
    <mergeCell ref="I295:I301"/>
    <mergeCell ref="J295:J301"/>
    <mergeCell ref="A9:A12"/>
    <mergeCell ref="B9:B12"/>
    <mergeCell ref="C9:C12"/>
    <mergeCell ref="A14:A18"/>
    <mergeCell ref="B14:B18"/>
    <mergeCell ref="C14:C18"/>
    <mergeCell ref="J17:J18"/>
    <mergeCell ref="D15:D18"/>
    <mergeCell ref="E17:E18"/>
    <mergeCell ref="F17:F18"/>
    <mergeCell ref="G17:G18"/>
    <mergeCell ref="H17:H18"/>
    <mergeCell ref="I17:I18"/>
    <mergeCell ref="A19:A23"/>
    <mergeCell ref="B19:B23"/>
    <mergeCell ref="C19:C23"/>
    <mergeCell ref="D20:D23"/>
    <mergeCell ref="A24:A28"/>
    <mergeCell ref="B24:B28"/>
    <mergeCell ref="J93:J94"/>
    <mergeCell ref="J99:J102"/>
    <mergeCell ref="A103:A107"/>
    <mergeCell ref="B103:B107"/>
    <mergeCell ref="C103:C107"/>
    <mergeCell ref="D104:D107"/>
    <mergeCell ref="D293:D301"/>
    <mergeCell ref="E295:E301"/>
    <mergeCell ref="F295:F301"/>
    <mergeCell ref="G295:G301"/>
    <mergeCell ref="H295:H301"/>
    <mergeCell ref="A272:A276"/>
    <mergeCell ref="B272:B276"/>
    <mergeCell ref="C272:C276"/>
    <mergeCell ref="D273:D276"/>
    <mergeCell ref="E273:E276"/>
    <mergeCell ref="F273:F276"/>
    <mergeCell ref="G273:G276"/>
    <mergeCell ref="H273:H276"/>
    <mergeCell ref="E285:E286"/>
    <mergeCell ref="F285:F286"/>
    <mergeCell ref="A277:A281"/>
    <mergeCell ref="B277:B281"/>
    <mergeCell ref="A237:A241"/>
    <mergeCell ref="I205:I206"/>
    <mergeCell ref="J205:J206"/>
    <mergeCell ref="H115:H117"/>
    <mergeCell ref="I115:I117"/>
    <mergeCell ref="J115:J117"/>
    <mergeCell ref="D68:D69"/>
    <mergeCell ref="D58:D59"/>
    <mergeCell ref="I240:I241"/>
    <mergeCell ref="I230:I231"/>
    <mergeCell ref="H235:H236"/>
    <mergeCell ref="J230:J231"/>
    <mergeCell ref="G63:G66"/>
    <mergeCell ref="H63:H66"/>
    <mergeCell ref="I63:I66"/>
    <mergeCell ref="J63:J66"/>
    <mergeCell ref="J88:J89"/>
    <mergeCell ref="F71:F74"/>
    <mergeCell ref="G71:G74"/>
    <mergeCell ref="H71:H74"/>
    <mergeCell ref="I71:I74"/>
    <mergeCell ref="J71:J74"/>
    <mergeCell ref="G88:G89"/>
    <mergeCell ref="H88:H89"/>
    <mergeCell ref="I88:I89"/>
  </mergeCells>
  <pageMargins left="0.43307086614173229" right="0.31496062992125984" top="0.39370078740157483" bottom="0.31496062992125984" header="0.31496062992125984" footer="0.23622047244094491"/>
  <pageSetup paperSize="9" scale="70" orientation="landscape" r:id="rId1"/>
  <rowBreaks count="9" manualBreakCount="9">
    <brk id="22" max="9" man="1"/>
    <brk id="48" max="9" man="1"/>
    <brk id="61" max="9" man="1"/>
    <brk id="97" max="9" man="1"/>
    <brk id="133" max="9" man="1"/>
    <brk id="195" max="9" man="1"/>
    <brk id="196" max="9" man="1"/>
    <brk id="241" max="9" man="1"/>
    <brk id="28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 3</vt:lpstr>
      <vt:lpstr>Т 4</vt:lpstr>
      <vt:lpstr>Т 5</vt:lpstr>
      <vt:lpstr>Т 7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2022-03-02T07:44:07Z</dcterms:modified>
</cp:coreProperties>
</file>