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/>
  <c r="F45"/>
  <c r="D45" s="1"/>
  <c r="E48"/>
  <c r="E53" l="1"/>
  <c r="D53" s="1"/>
  <c r="F72" l="1"/>
  <c r="E65"/>
  <c r="H47"/>
  <c r="G44"/>
  <c r="F44"/>
  <c r="E44"/>
  <c r="G65"/>
  <c r="F65"/>
  <c r="E14"/>
  <c r="E16" s="1"/>
  <c r="G78"/>
  <c r="G59"/>
  <c r="D42"/>
  <c r="F38"/>
  <c r="D36"/>
  <c r="D38" s="1"/>
  <c r="F78"/>
  <c r="F76"/>
  <c r="D74"/>
  <c r="D72"/>
  <c r="F14" l="1"/>
  <c r="F16" s="1"/>
  <c r="D44"/>
  <c r="D47"/>
  <c r="D76"/>
  <c r="D78" s="1"/>
  <c r="D57"/>
  <c r="D59" s="1"/>
  <c r="D23"/>
  <c r="D63" l="1"/>
  <c r="D65" s="1"/>
  <c r="G18" l="1"/>
  <c r="G14" l="1"/>
  <c r="G16" s="1"/>
  <c r="G20"/>
  <c r="D14" l="1"/>
  <c r="D16" s="1"/>
</calcChain>
</file>

<file path=xl/sharedStrings.xml><?xml version="1.0" encoding="utf-8"?>
<sst xmlns="http://schemas.openxmlformats.org/spreadsheetml/2006/main" count="119" uniqueCount="59">
  <si>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</si>
  <si>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</si>
  <si>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</si>
  <si>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</si>
  <si>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</si>
  <si>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</si>
  <si>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</si>
  <si>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</si>
  <si>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</si>
  <si>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</si>
  <si>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</si>
  <si>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</si>
  <si>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</si>
  <si>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</si>
  <si>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</si>
  <si>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</si>
  <si>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</si>
  <si>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</si>
  <si>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</si>
  <si>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</si>
  <si>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</si>
  <si>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</si>
  <si>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</si>
  <si>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</si>
  <si>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</si>
  <si>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</si>
  <si>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</si>
  <si>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</si>
  <si>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</si>
  <si>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</si>
  <si>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</si>
  <si>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</si>
  <si>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</si>
  <si>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</si>
  <si>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</si>
  <si>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</si>
  <si>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</si>
  <si>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</si>
  <si>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</si>
  <si>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</si>
  <si>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</si>
  <si>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</si>
  <si>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</si>
  <si>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</si>
  <si>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</si>
  <si>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</si>
  <si>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</si>
  <si>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</si>
  <si>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</si>
  <si>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>«Содействие развитию муниципальных образований и местного самоуправления» на 2023 год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</si>
  <si>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</si>
  <si>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</si>
  <si>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поз.2, 2 этап) 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</si>
  <si>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(инженерные сети и объекты инженерно-технического назначения поз. 2, 2 этап) 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</si>
  <si>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</si>
  <si>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</si>
  <si>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</si>
  <si>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</si>
  <si>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 xml:space="preserve">Приложение № 2   
к постановлению администрации Павловского муниципального района Воронежской области    
от «      »                        2023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</si>
</sst>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view="pageBreakPreview" zoomScale="55" zoomScaleNormal="60" zoomScaleSheetLayoutView="55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G23" sqref="G23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1" spans="1:9" ht="18.75" customHeight="1">
      <c r="A1" s="4"/>
      <c r="B1" s="4"/>
      <c r="C1" s="4"/>
      <c r="D1" s="21" t="s">
        <v>58</v>
      </c>
      <c r="E1" s="21"/>
      <c r="F1" s="21"/>
      <c r="G1" s="21"/>
      <c r="H1" s="21"/>
    </row>
    <row r="2" spans="1:9" ht="26.25">
      <c r="A2" s="4"/>
      <c r="B2" s="4"/>
      <c r="C2" s="4"/>
      <c r="D2" s="21"/>
      <c r="E2" s="21"/>
      <c r="F2" s="21"/>
      <c r="G2" s="21"/>
      <c r="H2" s="21"/>
    </row>
    <row r="3" spans="1:9" ht="26.25">
      <c r="A3" s="4"/>
      <c r="B3" s="4"/>
      <c r="C3" s="4"/>
      <c r="D3" s="21"/>
      <c r="E3" s="21"/>
      <c r="F3" s="21"/>
      <c r="G3" s="21"/>
      <c r="H3" s="21"/>
    </row>
    <row r="4" spans="1:9" ht="26.25">
      <c r="A4" s="4"/>
      <c r="B4" s="4"/>
      <c r="C4" s="4"/>
      <c r="D4" s="21"/>
      <c r="E4" s="21"/>
      <c r="F4" s="21"/>
      <c r="G4" s="21"/>
      <c r="H4" s="21"/>
    </row>
    <row r="5" spans="1:9" ht="11.25" customHeight="1">
      <c r="A5" s="4"/>
      <c r="B5" s="4"/>
      <c r="C5" s="4"/>
      <c r="D5" s="21"/>
      <c r="E5" s="21"/>
      <c r="F5" s="21"/>
      <c r="G5" s="21"/>
      <c r="H5" s="21"/>
    </row>
    <row r="6" spans="1:9" ht="7.5" customHeight="1">
      <c r="A6" s="4"/>
      <c r="B6" s="4"/>
      <c r="C6" s="4"/>
      <c r="D6" s="21"/>
      <c r="E6" s="21"/>
      <c r="F6" s="21"/>
      <c r="G6" s="21"/>
      <c r="H6" s="21"/>
    </row>
    <row r="7" spans="1:9" ht="24" customHeight="1">
      <c r="A7" s="22" t="s">
        <v>11</v>
      </c>
      <c r="B7" s="22"/>
      <c r="C7" s="22"/>
      <c r="D7" s="22"/>
      <c r="E7" s="22"/>
      <c r="F7" s="22"/>
      <c r="G7" s="22"/>
      <c r="H7" s="22"/>
    </row>
    <row r="8" spans="1:9" ht="28.5" customHeight="1">
      <c r="A8" s="23" t="s">
        <v>49</v>
      </c>
      <c r="B8" s="23"/>
      <c r="C8" s="23"/>
      <c r="D8" s="23"/>
      <c r="E8" s="23"/>
      <c r="F8" s="23"/>
      <c r="G8" s="23"/>
      <c r="H8" s="23"/>
    </row>
    <row r="9" spans="1:9" ht="26.25" customHeight="1">
      <c r="A9" s="10" t="s">
        <v>6</v>
      </c>
      <c r="B9" s="10" t="s">
        <v>0</v>
      </c>
      <c r="C9" s="10" t="s">
        <v>16</v>
      </c>
      <c r="D9" s="10" t="s">
        <v>7</v>
      </c>
      <c r="E9" s="10" t="s">
        <v>8</v>
      </c>
      <c r="F9" s="10"/>
      <c r="G9" s="10"/>
      <c r="H9" s="10"/>
    </row>
    <row r="10" spans="1:9" ht="53.25" customHeight="1">
      <c r="A10" s="10"/>
      <c r="B10" s="10"/>
      <c r="C10" s="10"/>
      <c r="D10" s="10"/>
      <c r="E10" s="10" t="s">
        <v>15</v>
      </c>
      <c r="F10" s="10" t="s">
        <v>9</v>
      </c>
      <c r="G10" s="10" t="s">
        <v>10</v>
      </c>
      <c r="H10" s="10" t="s">
        <v>14</v>
      </c>
    </row>
    <row r="11" spans="1:9" ht="5.25" hidden="1" customHeight="1">
      <c r="A11" s="10"/>
      <c r="B11" s="10"/>
      <c r="C11" s="10"/>
      <c r="D11" s="10"/>
      <c r="E11" s="10"/>
      <c r="F11" s="10"/>
      <c r="G11" s="10"/>
      <c r="H11" s="10"/>
    </row>
    <row r="12" spans="1:9" ht="21" customHeight="1">
      <c r="A12" s="10"/>
      <c r="B12" s="10"/>
      <c r="C12" s="10"/>
      <c r="D12" s="10"/>
      <c r="E12" s="10"/>
      <c r="F12" s="10"/>
      <c r="G12" s="10"/>
      <c r="H12" s="10"/>
    </row>
    <row r="13" spans="1:9" ht="23.25">
      <c r="A13" s="5">
        <v>1</v>
      </c>
      <c r="B13" s="5">
        <v>2</v>
      </c>
      <c r="C13" s="5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21.75" customHeight="1">
      <c r="A14" s="10" t="s">
        <v>1</v>
      </c>
      <c r="B14" s="10" t="s">
        <v>54</v>
      </c>
      <c r="C14" s="8" t="s">
        <v>12</v>
      </c>
      <c r="D14" s="7">
        <f>E14+F14+G14</f>
        <v>639953.35</v>
      </c>
      <c r="E14" s="7">
        <f>E42+E57+E63</f>
        <v>301806.68</v>
      </c>
      <c r="F14" s="7">
        <f>F21+F36+F42+F57+F63+F72+F76</f>
        <v>209012.3</v>
      </c>
      <c r="G14" s="7">
        <f>G18+G21+G42+G54+G57+G63+G72+G76</f>
        <v>129134.37</v>
      </c>
      <c r="H14" s="7">
        <v>0</v>
      </c>
      <c r="I14" s="2"/>
    </row>
    <row r="15" spans="1:9" ht="23.25">
      <c r="A15" s="10"/>
      <c r="B15" s="10"/>
      <c r="C15" s="8" t="s">
        <v>13</v>
      </c>
      <c r="D15" s="7"/>
      <c r="E15" s="7"/>
      <c r="F15" s="7"/>
      <c r="G15" s="7"/>
      <c r="H15" s="7"/>
    </row>
    <row r="16" spans="1:9" ht="54.75" customHeight="1">
      <c r="A16" s="10"/>
      <c r="B16" s="10"/>
      <c r="C16" s="13" t="s">
        <v>47</v>
      </c>
      <c r="D16" s="11">
        <f>D14</f>
        <v>639953.35</v>
      </c>
      <c r="E16" s="11">
        <f>E14</f>
        <v>301806.68</v>
      </c>
      <c r="F16" s="11">
        <f>F14</f>
        <v>209012.3</v>
      </c>
      <c r="G16" s="11">
        <f>G14</f>
        <v>129134.37</v>
      </c>
      <c r="H16" s="11">
        <v>0</v>
      </c>
    </row>
    <row r="17" spans="1:8" ht="6.75" customHeight="1">
      <c r="A17" s="10"/>
      <c r="B17" s="10"/>
      <c r="C17" s="14"/>
      <c r="D17" s="12"/>
      <c r="E17" s="12"/>
      <c r="F17" s="12"/>
      <c r="G17" s="12"/>
      <c r="H17" s="12"/>
    </row>
    <row r="18" spans="1:8" ht="21.75" customHeight="1">
      <c r="A18" s="10" t="s">
        <v>38</v>
      </c>
      <c r="B18" s="10" t="s">
        <v>2</v>
      </c>
      <c r="C18" s="8" t="s">
        <v>12</v>
      </c>
      <c r="D18" s="6">
        <v>300</v>
      </c>
      <c r="E18" s="7">
        <v>0</v>
      </c>
      <c r="F18" s="7">
        <v>0</v>
      </c>
      <c r="G18" s="7">
        <f>D18</f>
        <v>300</v>
      </c>
      <c r="H18" s="7">
        <v>0</v>
      </c>
    </row>
    <row r="19" spans="1:8" ht="38.25" customHeight="1">
      <c r="A19" s="10"/>
      <c r="B19" s="10"/>
      <c r="C19" s="8" t="s">
        <v>13</v>
      </c>
      <c r="D19" s="6"/>
      <c r="E19" s="6"/>
      <c r="F19" s="6"/>
      <c r="G19" s="6"/>
      <c r="H19" s="6"/>
    </row>
    <row r="20" spans="1:8" ht="110.25" customHeight="1">
      <c r="A20" s="10"/>
      <c r="B20" s="10"/>
      <c r="C20" s="8" t="s">
        <v>47</v>
      </c>
      <c r="D20" s="6">
        <v>300</v>
      </c>
      <c r="E20" s="6">
        <v>0</v>
      </c>
      <c r="F20" s="6">
        <v>0</v>
      </c>
      <c r="G20" s="6">
        <f>G18</f>
        <v>300</v>
      </c>
      <c r="H20" s="6">
        <v>0</v>
      </c>
    </row>
    <row r="21" spans="1:8" ht="27.75" customHeight="1">
      <c r="A21" s="10" t="s">
        <v>37</v>
      </c>
      <c r="B21" s="10" t="s">
        <v>21</v>
      </c>
      <c r="C21" s="8" t="s">
        <v>12</v>
      </c>
      <c r="D21" s="6">
        <f>D23</f>
        <v>21989.5</v>
      </c>
      <c r="E21" s="6">
        <v>0</v>
      </c>
      <c r="F21" s="6">
        <v>18591.5</v>
      </c>
      <c r="G21" s="6">
        <v>3398</v>
      </c>
      <c r="H21" s="6">
        <v>0</v>
      </c>
    </row>
    <row r="22" spans="1:8" ht="27.75" customHeight="1">
      <c r="A22" s="10"/>
      <c r="B22" s="10"/>
      <c r="C22" s="8" t="s">
        <v>13</v>
      </c>
      <c r="D22" s="6"/>
      <c r="E22" s="6"/>
      <c r="F22" s="6"/>
      <c r="G22" s="6"/>
      <c r="H22" s="6"/>
    </row>
    <row r="23" spans="1:8" ht="66" customHeight="1">
      <c r="A23" s="10"/>
      <c r="B23" s="10"/>
      <c r="C23" s="8" t="s">
        <v>47</v>
      </c>
      <c r="D23" s="6">
        <f>F23+G23</f>
        <v>21989.5</v>
      </c>
      <c r="E23" s="6">
        <v>0</v>
      </c>
      <c r="F23" s="6">
        <v>18591.5</v>
      </c>
      <c r="G23" s="6">
        <v>3398</v>
      </c>
      <c r="H23" s="6">
        <v>0</v>
      </c>
    </row>
    <row r="24" spans="1:8" ht="25.5" customHeight="1">
      <c r="A24" s="10" t="s">
        <v>24</v>
      </c>
      <c r="B24" s="10" t="s">
        <v>40</v>
      </c>
      <c r="C24" s="8" t="s">
        <v>12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</row>
    <row r="25" spans="1:8" ht="24" customHeight="1">
      <c r="A25" s="10"/>
      <c r="B25" s="10"/>
      <c r="C25" s="8" t="s">
        <v>13</v>
      </c>
      <c r="D25" s="6"/>
      <c r="E25" s="6"/>
      <c r="F25" s="6"/>
      <c r="G25" s="6"/>
      <c r="H25" s="6"/>
    </row>
    <row r="26" spans="1:8" ht="61.5" customHeight="1">
      <c r="A26" s="10"/>
      <c r="B26" s="10"/>
      <c r="C26" s="8" t="s">
        <v>47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ht="36" customHeight="1">
      <c r="A27" s="10" t="s">
        <v>36</v>
      </c>
      <c r="B27" s="10" t="s">
        <v>22</v>
      </c>
      <c r="C27" s="8" t="s">
        <v>12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ht="23.25" customHeight="1">
      <c r="A28" s="10"/>
      <c r="B28" s="10"/>
      <c r="C28" s="8" t="s">
        <v>13</v>
      </c>
      <c r="D28" s="6"/>
      <c r="E28" s="6"/>
      <c r="F28" s="6"/>
      <c r="G28" s="6"/>
      <c r="H28" s="6"/>
    </row>
    <row r="29" spans="1:8" ht="59.25" customHeight="1">
      <c r="A29" s="10"/>
      <c r="B29" s="10"/>
      <c r="C29" s="8" t="s">
        <v>47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</row>
    <row r="30" spans="1:8" ht="27.75" customHeight="1">
      <c r="A30" s="10" t="s">
        <v>35</v>
      </c>
      <c r="B30" s="10" t="s">
        <v>3</v>
      </c>
      <c r="C30" s="8" t="s">
        <v>12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</row>
    <row r="31" spans="1:8" ht="25.5" customHeight="1">
      <c r="A31" s="10"/>
      <c r="B31" s="10"/>
      <c r="C31" s="8" t="s">
        <v>13</v>
      </c>
      <c r="D31" s="6"/>
      <c r="E31" s="6"/>
      <c r="F31" s="6"/>
      <c r="G31" s="6"/>
      <c r="H31" s="6"/>
    </row>
    <row r="32" spans="1:8" ht="63" customHeight="1">
      <c r="A32" s="10"/>
      <c r="B32" s="10"/>
      <c r="C32" s="8" t="s">
        <v>47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</row>
    <row r="33" spans="1:8" ht="27" customHeight="1">
      <c r="A33" s="10" t="s">
        <v>34</v>
      </c>
      <c r="B33" s="10" t="s">
        <v>4</v>
      </c>
      <c r="C33" s="8" t="s">
        <v>12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</row>
    <row r="34" spans="1:8" ht="28.5" customHeight="1">
      <c r="A34" s="10"/>
      <c r="B34" s="10"/>
      <c r="C34" s="8" t="s">
        <v>13</v>
      </c>
      <c r="D34" s="6"/>
      <c r="E34" s="6"/>
      <c r="F34" s="6"/>
      <c r="G34" s="6"/>
      <c r="H34" s="6"/>
    </row>
    <row r="35" spans="1:8" ht="52.5" customHeight="1">
      <c r="A35" s="10"/>
      <c r="B35" s="10"/>
      <c r="C35" s="8" t="s">
        <v>47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</row>
    <row r="36" spans="1:8" ht="21.75" customHeight="1">
      <c r="A36" s="10" t="s">
        <v>33</v>
      </c>
      <c r="B36" s="10" t="s">
        <v>5</v>
      </c>
      <c r="C36" s="8" t="s">
        <v>12</v>
      </c>
      <c r="D36" s="6">
        <f>F36</f>
        <v>17312.78</v>
      </c>
      <c r="E36" s="6">
        <v>0</v>
      </c>
      <c r="F36" s="6">
        <v>17312.78</v>
      </c>
      <c r="G36" s="6">
        <v>0</v>
      </c>
      <c r="H36" s="6">
        <v>0</v>
      </c>
    </row>
    <row r="37" spans="1:8" ht="26.25" customHeight="1">
      <c r="A37" s="10"/>
      <c r="B37" s="10"/>
      <c r="C37" s="8" t="s">
        <v>13</v>
      </c>
      <c r="D37" s="6"/>
      <c r="E37" s="6"/>
      <c r="F37" s="6"/>
      <c r="G37" s="6"/>
      <c r="H37" s="6"/>
    </row>
    <row r="38" spans="1:8" ht="52.5" customHeight="1">
      <c r="A38" s="10"/>
      <c r="B38" s="10"/>
      <c r="C38" s="8" t="s">
        <v>47</v>
      </c>
      <c r="D38" s="6">
        <f>D36</f>
        <v>17312.78</v>
      </c>
      <c r="E38" s="6">
        <v>0</v>
      </c>
      <c r="F38" s="6">
        <f>F36</f>
        <v>17312.78</v>
      </c>
      <c r="G38" s="6">
        <v>0</v>
      </c>
      <c r="H38" s="6">
        <v>0</v>
      </c>
    </row>
    <row r="39" spans="1:8" ht="24.75" customHeight="1">
      <c r="A39" s="10" t="s">
        <v>28</v>
      </c>
      <c r="B39" s="10" t="s">
        <v>23</v>
      </c>
      <c r="C39" s="8" t="s">
        <v>12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22.5" customHeight="1">
      <c r="A40" s="10"/>
      <c r="B40" s="10"/>
      <c r="C40" s="8" t="s">
        <v>13</v>
      </c>
      <c r="D40" s="6"/>
      <c r="E40" s="6"/>
      <c r="F40" s="6"/>
      <c r="G40" s="6"/>
      <c r="H40" s="6"/>
    </row>
    <row r="41" spans="1:8" ht="51" customHeight="1">
      <c r="A41" s="10"/>
      <c r="B41" s="10"/>
      <c r="C41" s="8" t="s">
        <v>47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</row>
    <row r="42" spans="1:8" ht="30" customHeight="1">
      <c r="A42" s="10" t="s">
        <v>27</v>
      </c>
      <c r="B42" s="10" t="s">
        <v>17</v>
      </c>
      <c r="C42" s="9" t="s">
        <v>12</v>
      </c>
      <c r="D42" s="7">
        <f>E42+F42+G42</f>
        <v>203288.82</v>
      </c>
      <c r="E42" s="7">
        <v>75765</v>
      </c>
      <c r="F42" s="7">
        <v>85044.4</v>
      </c>
      <c r="G42" s="7">
        <v>42479.42</v>
      </c>
      <c r="H42" s="7">
        <v>0</v>
      </c>
    </row>
    <row r="43" spans="1:8" ht="36.75" customHeight="1">
      <c r="A43" s="10"/>
      <c r="B43" s="10"/>
      <c r="C43" s="9" t="s">
        <v>13</v>
      </c>
      <c r="D43" s="7"/>
      <c r="E43" s="7"/>
      <c r="F43" s="7"/>
      <c r="G43" s="7"/>
      <c r="H43" s="7"/>
    </row>
    <row r="44" spans="1:8" ht="57.75" customHeight="1">
      <c r="A44" s="10"/>
      <c r="B44" s="10"/>
      <c r="C44" s="9" t="s">
        <v>47</v>
      </c>
      <c r="D44" s="7">
        <f>D45+D48</f>
        <v>125897.33000000002</v>
      </c>
      <c r="E44" s="7">
        <f>E42</f>
        <v>75765</v>
      </c>
      <c r="F44" s="7">
        <f>F42</f>
        <v>85044.4</v>
      </c>
      <c r="G44" s="7">
        <f>G42</f>
        <v>42479.42</v>
      </c>
      <c r="H44" s="7">
        <v>0</v>
      </c>
    </row>
    <row r="45" spans="1:8" ht="34.5" customHeight="1">
      <c r="A45" s="10" t="s">
        <v>43</v>
      </c>
      <c r="B45" s="10" t="s">
        <v>50</v>
      </c>
      <c r="C45" s="9" t="s">
        <v>12</v>
      </c>
      <c r="D45" s="7">
        <f>F45+G45</f>
        <v>125897.33000000002</v>
      </c>
      <c r="E45" s="7">
        <v>0</v>
      </c>
      <c r="F45" s="7">
        <f>F47</f>
        <v>83498.100000000006</v>
      </c>
      <c r="G45" s="7">
        <v>42399.23</v>
      </c>
      <c r="H45" s="7">
        <v>0</v>
      </c>
    </row>
    <row r="46" spans="1:8" ht="33" customHeight="1">
      <c r="A46" s="10"/>
      <c r="B46" s="10"/>
      <c r="C46" s="9" t="s">
        <v>13</v>
      </c>
      <c r="D46" s="7"/>
      <c r="E46" s="7"/>
      <c r="F46" s="7"/>
      <c r="G46" s="7"/>
      <c r="H46" s="7"/>
    </row>
    <row r="47" spans="1:8" ht="111.75" customHeight="1">
      <c r="A47" s="10"/>
      <c r="B47" s="10"/>
      <c r="C47" s="9" t="s">
        <v>47</v>
      </c>
      <c r="D47" s="7">
        <f>D45</f>
        <v>125897.33000000002</v>
      </c>
      <c r="E47" s="7">
        <v>0</v>
      </c>
      <c r="F47" s="7">
        <v>83498.100000000006</v>
      </c>
      <c r="G47" s="7">
        <v>42399.23</v>
      </c>
      <c r="H47" s="7">
        <f>H45</f>
        <v>0</v>
      </c>
    </row>
    <row r="48" spans="1:8" ht="56.25" customHeight="1">
      <c r="A48" s="10" t="s">
        <v>57</v>
      </c>
      <c r="B48" s="10" t="s">
        <v>51</v>
      </c>
      <c r="C48" s="9" t="s">
        <v>12</v>
      </c>
      <c r="D48" s="7">
        <v>0</v>
      </c>
      <c r="E48" s="7">
        <f>E51</f>
        <v>75765</v>
      </c>
      <c r="F48" s="7">
        <v>0</v>
      </c>
      <c r="G48" s="7">
        <v>0</v>
      </c>
      <c r="H48" s="7">
        <v>0</v>
      </c>
    </row>
    <row r="49" spans="1:8" ht="56.25" customHeight="1">
      <c r="A49" s="10"/>
      <c r="B49" s="10"/>
      <c r="C49" s="9" t="s">
        <v>13</v>
      </c>
      <c r="D49" s="7"/>
      <c r="E49" s="7"/>
      <c r="F49" s="7"/>
      <c r="G49" s="7"/>
      <c r="H49" s="7"/>
    </row>
    <row r="50" spans="1:8" ht="56.25" customHeight="1">
      <c r="A50" s="10"/>
      <c r="B50" s="10"/>
      <c r="C50" s="9" t="s">
        <v>47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</row>
    <row r="51" spans="1:8" ht="56.25" customHeight="1">
      <c r="A51" s="18" t="s">
        <v>56</v>
      </c>
      <c r="B51" s="18" t="s">
        <v>55</v>
      </c>
      <c r="C51" s="9" t="s">
        <v>12</v>
      </c>
      <c r="D51" s="7">
        <v>77391.570000000007</v>
      </c>
      <c r="E51" s="7">
        <v>75765</v>
      </c>
      <c r="F51" s="7">
        <v>1546.3</v>
      </c>
      <c r="G51" s="7">
        <v>80.27</v>
      </c>
      <c r="H51" s="7">
        <v>0</v>
      </c>
    </row>
    <row r="52" spans="1:8" ht="56.25" customHeight="1">
      <c r="A52" s="19"/>
      <c r="B52" s="19"/>
      <c r="C52" s="9" t="s">
        <v>13</v>
      </c>
      <c r="D52" s="7"/>
      <c r="E52" s="7"/>
      <c r="F52" s="7"/>
      <c r="G52" s="7"/>
      <c r="H52" s="7"/>
    </row>
    <row r="53" spans="1:8" ht="56.25" customHeight="1">
      <c r="A53" s="20"/>
      <c r="B53" s="20"/>
      <c r="C53" s="9" t="s">
        <v>47</v>
      </c>
      <c r="D53" s="7">
        <f>E53+F53+G53+H53</f>
        <v>77391.570000000007</v>
      </c>
      <c r="E53" s="7">
        <f>E51</f>
        <v>75765</v>
      </c>
      <c r="F53" s="7">
        <v>1546.3</v>
      </c>
      <c r="G53" s="7">
        <v>80.27</v>
      </c>
      <c r="H53" s="7">
        <v>0</v>
      </c>
    </row>
    <row r="54" spans="1:8" ht="24" customHeight="1">
      <c r="A54" s="10" t="s">
        <v>32</v>
      </c>
      <c r="B54" s="10" t="s">
        <v>18</v>
      </c>
      <c r="C54" s="9" t="s">
        <v>12</v>
      </c>
      <c r="D54" s="7">
        <v>150</v>
      </c>
      <c r="E54" s="7">
        <v>0</v>
      </c>
      <c r="F54" s="7">
        <v>0</v>
      </c>
      <c r="G54" s="7">
        <v>150</v>
      </c>
      <c r="H54" s="7">
        <v>0</v>
      </c>
    </row>
    <row r="55" spans="1:8" ht="28.5" customHeight="1">
      <c r="A55" s="10"/>
      <c r="B55" s="10"/>
      <c r="C55" s="9" t="s">
        <v>13</v>
      </c>
      <c r="D55" s="7"/>
      <c r="E55" s="7"/>
      <c r="F55" s="7"/>
      <c r="G55" s="7"/>
      <c r="H55" s="7"/>
    </row>
    <row r="56" spans="1:8" ht="68.25" customHeight="1">
      <c r="A56" s="10"/>
      <c r="B56" s="10"/>
      <c r="C56" s="9" t="s">
        <v>47</v>
      </c>
      <c r="D56" s="7">
        <v>150</v>
      </c>
      <c r="E56" s="7">
        <v>0</v>
      </c>
      <c r="F56" s="7">
        <v>0</v>
      </c>
      <c r="G56" s="7">
        <v>150</v>
      </c>
      <c r="H56" s="7">
        <v>0</v>
      </c>
    </row>
    <row r="57" spans="1:8" ht="26.25" customHeight="1">
      <c r="A57" s="10" t="s">
        <v>29</v>
      </c>
      <c r="B57" s="10" t="s">
        <v>19</v>
      </c>
      <c r="C57" s="9" t="s">
        <v>12</v>
      </c>
      <c r="D57" s="7">
        <f>SUM(E57:G57)</f>
        <v>1686.51</v>
      </c>
      <c r="E57" s="7">
        <v>1446.18</v>
      </c>
      <c r="F57" s="7">
        <v>29.52</v>
      </c>
      <c r="G57" s="7">
        <v>210.81</v>
      </c>
      <c r="H57" s="7">
        <v>0</v>
      </c>
    </row>
    <row r="58" spans="1:8" ht="27" customHeight="1">
      <c r="A58" s="10"/>
      <c r="B58" s="10"/>
      <c r="C58" s="9" t="s">
        <v>13</v>
      </c>
      <c r="D58" s="7"/>
      <c r="E58" s="7"/>
      <c r="F58" s="7"/>
      <c r="G58" s="7"/>
      <c r="H58" s="7"/>
    </row>
    <row r="59" spans="1:8" ht="53.25" customHeight="1">
      <c r="A59" s="10"/>
      <c r="B59" s="10"/>
      <c r="C59" s="9" t="s">
        <v>47</v>
      </c>
      <c r="D59" s="7">
        <f>D57</f>
        <v>1686.51</v>
      </c>
      <c r="E59" s="7">
        <v>1446.18</v>
      </c>
      <c r="F59" s="7">
        <v>29.52</v>
      </c>
      <c r="G59" s="7">
        <f>G57</f>
        <v>210.81</v>
      </c>
      <c r="H59" s="7">
        <v>0</v>
      </c>
    </row>
    <row r="60" spans="1:8" ht="21.75" customHeight="1">
      <c r="A60" s="10" t="s">
        <v>30</v>
      </c>
      <c r="B60" s="10" t="s">
        <v>20</v>
      </c>
      <c r="C60" s="9" t="s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1:8" ht="22.5" customHeight="1">
      <c r="A61" s="10"/>
      <c r="B61" s="10"/>
      <c r="C61" s="9" t="s">
        <v>13</v>
      </c>
      <c r="D61" s="7"/>
      <c r="E61" s="7"/>
      <c r="F61" s="7"/>
      <c r="G61" s="7"/>
      <c r="H61" s="7"/>
    </row>
    <row r="62" spans="1:8" ht="69" customHeight="1">
      <c r="A62" s="10"/>
      <c r="B62" s="10"/>
      <c r="C62" s="9" t="s">
        <v>47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1:8" ht="23.25">
      <c r="A63" s="15" t="s">
        <v>31</v>
      </c>
      <c r="B63" s="15" t="s">
        <v>39</v>
      </c>
      <c r="C63" s="9" t="s">
        <v>12</v>
      </c>
      <c r="D63" s="7">
        <f>SUM(E63:G63)</f>
        <v>364806.94</v>
      </c>
      <c r="E63" s="7">
        <v>224595.5</v>
      </c>
      <c r="F63" s="7">
        <v>67810.399999999994</v>
      </c>
      <c r="G63" s="7">
        <v>72401.039999999994</v>
      </c>
      <c r="H63" s="7">
        <v>0</v>
      </c>
    </row>
    <row r="64" spans="1:8" ht="24.75" customHeight="1">
      <c r="A64" s="15"/>
      <c r="B64" s="15"/>
      <c r="C64" s="9" t="s">
        <v>13</v>
      </c>
      <c r="D64" s="7"/>
      <c r="E64" s="7"/>
      <c r="F64" s="7"/>
      <c r="G64" s="7"/>
      <c r="H64" s="7"/>
    </row>
    <row r="65" spans="1:9" ht="53.25" customHeight="1">
      <c r="A65" s="15"/>
      <c r="B65" s="15"/>
      <c r="C65" s="9" t="s">
        <v>47</v>
      </c>
      <c r="D65" s="7">
        <f>D63</f>
        <v>364806.94</v>
      </c>
      <c r="E65" s="7">
        <f>E63</f>
        <v>224595.5</v>
      </c>
      <c r="F65" s="7">
        <f>F63</f>
        <v>67810.399999999994</v>
      </c>
      <c r="G65" s="7">
        <f>G63</f>
        <v>72401.039999999994</v>
      </c>
      <c r="H65" s="7">
        <v>0</v>
      </c>
    </row>
    <row r="66" spans="1:9" ht="27.75" customHeight="1">
      <c r="A66" s="15" t="s">
        <v>25</v>
      </c>
      <c r="B66" s="15" t="s">
        <v>52</v>
      </c>
      <c r="C66" s="9" t="s">
        <v>12</v>
      </c>
      <c r="D66" s="7"/>
      <c r="E66" s="7">
        <v>0</v>
      </c>
      <c r="F66" s="7">
        <v>0</v>
      </c>
      <c r="G66" s="7"/>
      <c r="H66" s="7">
        <v>0</v>
      </c>
    </row>
    <row r="67" spans="1:9" ht="23.25">
      <c r="A67" s="15"/>
      <c r="B67" s="15"/>
      <c r="C67" s="9" t="s">
        <v>13</v>
      </c>
      <c r="D67" s="7"/>
      <c r="E67" s="7"/>
      <c r="F67" s="7"/>
      <c r="G67" s="7"/>
      <c r="H67" s="7"/>
    </row>
    <row r="68" spans="1:9" ht="99.75" customHeight="1">
      <c r="A68" s="15"/>
      <c r="B68" s="15"/>
      <c r="C68" s="9" t="s">
        <v>47</v>
      </c>
      <c r="D68" s="7"/>
      <c r="E68" s="7">
        <v>0</v>
      </c>
      <c r="F68" s="7">
        <v>0</v>
      </c>
      <c r="G68" s="7"/>
      <c r="H68" s="7">
        <v>0</v>
      </c>
    </row>
    <row r="69" spans="1:9" ht="23.25">
      <c r="A69" s="15" t="s">
        <v>26</v>
      </c>
      <c r="B69" s="15" t="s">
        <v>53</v>
      </c>
      <c r="C69" s="9" t="s">
        <v>12</v>
      </c>
      <c r="D69" s="7"/>
      <c r="E69" s="7">
        <v>0</v>
      </c>
      <c r="F69" s="7">
        <v>0</v>
      </c>
      <c r="G69" s="7"/>
      <c r="H69" s="7">
        <v>0</v>
      </c>
    </row>
    <row r="70" spans="1:9" ht="23.25">
      <c r="A70" s="15"/>
      <c r="B70" s="15"/>
      <c r="C70" s="9" t="s">
        <v>13</v>
      </c>
      <c r="D70" s="7"/>
      <c r="E70" s="7"/>
      <c r="F70" s="7"/>
      <c r="G70" s="7"/>
      <c r="H70" s="7"/>
    </row>
    <row r="71" spans="1:9" ht="131.25" customHeight="1">
      <c r="A71" s="15"/>
      <c r="B71" s="15"/>
      <c r="C71" s="9" t="s">
        <v>47</v>
      </c>
      <c r="D71" s="7"/>
      <c r="E71" s="7">
        <v>0</v>
      </c>
      <c r="F71" s="7">
        <v>0</v>
      </c>
      <c r="G71" s="7"/>
      <c r="H71" s="7">
        <v>0</v>
      </c>
    </row>
    <row r="72" spans="1:9" ht="23.25" customHeight="1">
      <c r="A72" s="15" t="s">
        <v>41</v>
      </c>
      <c r="B72" s="15" t="s">
        <v>42</v>
      </c>
      <c r="C72" s="9" t="s">
        <v>12</v>
      </c>
      <c r="D72" s="7">
        <f>F72+G72</f>
        <v>5026.32</v>
      </c>
      <c r="E72" s="7">
        <v>0</v>
      </c>
      <c r="F72" s="7">
        <f>F74</f>
        <v>5005</v>
      </c>
      <c r="G72" s="7">
        <v>21.32</v>
      </c>
      <c r="H72" s="7">
        <v>0</v>
      </c>
    </row>
    <row r="73" spans="1:9" ht="40.5" customHeight="1">
      <c r="A73" s="15"/>
      <c r="B73" s="15"/>
      <c r="C73" s="9" t="s">
        <v>13</v>
      </c>
      <c r="D73" s="7"/>
      <c r="E73" s="7"/>
      <c r="F73" s="7"/>
      <c r="G73" s="7"/>
      <c r="H73" s="7"/>
    </row>
    <row r="74" spans="1:9" ht="52.5" customHeight="1">
      <c r="A74" s="15"/>
      <c r="B74" s="15"/>
      <c r="C74" s="9" t="s">
        <v>47</v>
      </c>
      <c r="D74" s="7">
        <f>F74+G74</f>
        <v>5107.2</v>
      </c>
      <c r="E74" s="7">
        <v>0</v>
      </c>
      <c r="F74" s="7">
        <v>5005</v>
      </c>
      <c r="G74" s="7">
        <v>102.2</v>
      </c>
      <c r="H74" s="7">
        <v>0</v>
      </c>
    </row>
    <row r="75" spans="1:9" ht="79.5" customHeight="1">
      <c r="A75" s="15"/>
      <c r="B75" s="15"/>
      <c r="C75" s="9" t="s">
        <v>48</v>
      </c>
      <c r="D75" s="7">
        <v>0</v>
      </c>
      <c r="E75" s="7">
        <v>0</v>
      </c>
      <c r="F75" s="7">
        <v>0</v>
      </c>
      <c r="G75" s="7">
        <v>0</v>
      </c>
      <c r="H75" s="7"/>
    </row>
    <row r="76" spans="1:9" ht="33" customHeight="1">
      <c r="A76" s="10" t="s">
        <v>45</v>
      </c>
      <c r="B76" s="10" t="s">
        <v>46</v>
      </c>
      <c r="C76" s="8" t="s">
        <v>12</v>
      </c>
      <c r="D76" s="6">
        <f>F76+G76</f>
        <v>25392.48</v>
      </c>
      <c r="E76" s="6">
        <v>0</v>
      </c>
      <c r="F76" s="6">
        <f>13386.3+1832.4</f>
        <v>15218.699999999999</v>
      </c>
      <c r="G76" s="6">
        <v>10173.780000000001</v>
      </c>
      <c r="H76" s="6">
        <v>0</v>
      </c>
    </row>
    <row r="77" spans="1:9" ht="23.25">
      <c r="A77" s="10"/>
      <c r="B77" s="10"/>
      <c r="C77" s="8" t="s">
        <v>13</v>
      </c>
      <c r="D77" s="6"/>
      <c r="E77" s="6"/>
      <c r="F77" s="6"/>
      <c r="G77" s="6"/>
      <c r="H77" s="6"/>
    </row>
    <row r="78" spans="1:9" ht="76.5" customHeight="1">
      <c r="A78" s="10"/>
      <c r="B78" s="10"/>
      <c r="C78" s="8" t="s">
        <v>47</v>
      </c>
      <c r="D78" s="6">
        <f>D76</f>
        <v>25392.48</v>
      </c>
      <c r="E78" s="6">
        <v>0</v>
      </c>
      <c r="F78" s="6">
        <f>13386.3+1832.4</f>
        <v>15218.699999999999</v>
      </c>
      <c r="G78" s="6">
        <f>G76</f>
        <v>10173.780000000001</v>
      </c>
      <c r="H78" s="6">
        <v>0</v>
      </c>
    </row>
    <row r="80" spans="1:9" ht="33.75">
      <c r="A80" s="16" t="s">
        <v>44</v>
      </c>
      <c r="B80" s="17"/>
      <c r="C80" s="17"/>
      <c r="D80" s="17"/>
      <c r="E80" s="17"/>
      <c r="F80" s="17"/>
      <c r="G80" s="17"/>
      <c r="H80" s="17"/>
      <c r="I80" s="17"/>
    </row>
  </sheetData>
  <mergeCells count="61">
    <mergeCell ref="B51:B53"/>
    <mergeCell ref="A51:A53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45:A47"/>
    <mergeCell ref="A42:A44"/>
    <mergeCell ref="B42:B44"/>
    <mergeCell ref="A24:A26"/>
    <mergeCell ref="B24:B26"/>
    <mergeCell ref="B18:B20"/>
    <mergeCell ref="A18:A20"/>
    <mergeCell ref="B21:B23"/>
    <mergeCell ref="A21:A23"/>
    <mergeCell ref="B39:B41"/>
    <mergeCell ref="A14:A17"/>
    <mergeCell ref="B14:B17"/>
    <mergeCell ref="A39:A41"/>
    <mergeCell ref="B30:B32"/>
    <mergeCell ref="A80:I80"/>
    <mergeCell ref="A72:A75"/>
    <mergeCell ref="B72:B75"/>
    <mergeCell ref="A76:A78"/>
    <mergeCell ref="B76:B78"/>
    <mergeCell ref="A69:A71"/>
    <mergeCell ref="B69:B71"/>
    <mergeCell ref="B54:B56"/>
    <mergeCell ref="B57:B59"/>
    <mergeCell ref="A57:A59"/>
    <mergeCell ref="A60:A62"/>
    <mergeCell ref="A63:A65"/>
    <mergeCell ref="B63:B65"/>
    <mergeCell ref="A66:A68"/>
    <mergeCell ref="B66:B68"/>
    <mergeCell ref="B60:B62"/>
    <mergeCell ref="A54:A56"/>
    <mergeCell ref="A48:A50"/>
    <mergeCell ref="H16:H17"/>
    <mergeCell ref="C16:C17"/>
    <mergeCell ref="D16:D17"/>
    <mergeCell ref="E16:E17"/>
    <mergeCell ref="F16:F17"/>
    <mergeCell ref="G16:G17"/>
    <mergeCell ref="B27:B29"/>
    <mergeCell ref="A27:A29"/>
    <mergeCell ref="A30:A32"/>
    <mergeCell ref="B33:B35"/>
    <mergeCell ref="B48:B50"/>
    <mergeCell ref="B45:B47"/>
    <mergeCell ref="A33:A35"/>
    <mergeCell ref="A36:A38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2023-12-27T12:40:10Z</dcterms:modified>
</cp:coreProperties>
</file>