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 activeTab="4"/>
  </bookViews>
  <sheets>
    <sheet name="Т 3" sheetId="12" r:id="rId1"/>
    <sheet name="Т 4" sheetId="3" r:id="rId2"/>
    <sheet name="Т 5" sheetId="5" r:id="rId3"/>
    <sheet name="Т 7" sheetId="9" r:id="rId4"/>
    <sheet name="Т7.1" sheetId="11" r:id="rId5"/>
  </sheets>
  <definedNames>
    <definedName name="_xlnm.Print_Area" localSheetId="1">'Т 4'!$A$1:$H$128</definedName>
    <definedName name="_xlnm.Print_Area" localSheetId="2">'Т 5'!$A$1:$M$181</definedName>
    <definedName name="_xlnm.Print_Area" localSheetId="3">'Т 7'!$A$1:$J$329</definedName>
  </definedNames>
  <calcPr calcId="124519" refMode="R1C1"/>
</workbook>
</file>

<file path=xl/calcChain.xml><?xml version="1.0" encoding="utf-8"?>
<calcChain xmlns="http://schemas.openxmlformats.org/spreadsheetml/2006/main">
  <c r="D76" i="3"/>
  <c r="F48" i="5"/>
  <c r="F104"/>
  <c r="F105"/>
  <c r="F108"/>
  <c r="I123" i="9"/>
  <c r="I137"/>
  <c r="H233"/>
  <c r="H150" s="1"/>
  <c r="H11" s="1"/>
  <c r="H12"/>
  <c r="I63"/>
  <c r="I55" s="1"/>
  <c r="H232"/>
  <c r="I233"/>
  <c r="F251"/>
  <c r="H251"/>
  <c r="I95"/>
  <c r="H13" i="5"/>
  <c r="H12"/>
  <c r="G12"/>
  <c r="H10"/>
  <c r="F233" i="9" l="1"/>
  <c r="H63" i="5"/>
  <c r="H47" s="1"/>
  <c r="H62"/>
  <c r="H46" s="1"/>
  <c r="G63"/>
  <c r="G47" s="1"/>
  <c r="G62"/>
  <c r="G46" s="1"/>
  <c r="G87"/>
  <c r="H87"/>
  <c r="G48"/>
  <c r="G13" s="1"/>
  <c r="G10" s="1"/>
  <c r="H48"/>
  <c r="G61"/>
  <c r="H61"/>
  <c r="G71"/>
  <c r="H71"/>
  <c r="G66"/>
  <c r="G56"/>
  <c r="H56"/>
  <c r="H102"/>
  <c r="G133"/>
  <c r="H133"/>
  <c r="F133"/>
  <c r="G105"/>
  <c r="H105"/>
  <c r="G104"/>
  <c r="H104"/>
  <c r="G103"/>
  <c r="H103"/>
  <c r="F103"/>
  <c r="F128"/>
  <c r="G128"/>
  <c r="H128"/>
  <c r="G169"/>
  <c r="H169"/>
  <c r="F169"/>
  <c r="G161"/>
  <c r="H161"/>
  <c r="F161"/>
  <c r="G174" l="1"/>
  <c r="H174"/>
  <c r="E15" i="3"/>
  <c r="F15"/>
  <c r="G15"/>
  <c r="E28"/>
  <c r="F28"/>
  <c r="G28"/>
  <c r="D30"/>
  <c r="D28" s="1"/>
  <c r="G113"/>
  <c r="G122"/>
  <c r="I164" i="9"/>
  <c r="F17" i="5"/>
  <c r="F18"/>
  <c r="F16"/>
  <c r="F40"/>
  <c r="F46"/>
  <c r="F11" s="1"/>
  <c r="F56"/>
  <c r="F62"/>
  <c r="F63"/>
  <c r="F47" s="1"/>
  <c r="F64"/>
  <c r="F66"/>
  <c r="F71"/>
  <c r="F61" s="1"/>
  <c r="F12" l="1"/>
  <c r="F87"/>
  <c r="F113"/>
  <c r="F13"/>
  <c r="F174"/>
  <c r="F10" l="1"/>
  <c r="G164" i="9"/>
  <c r="H164"/>
  <c r="F184"/>
  <c r="G63"/>
  <c r="H63"/>
  <c r="F212"/>
  <c r="F211" s="1"/>
  <c r="H211"/>
  <c r="I211"/>
  <c r="G211"/>
  <c r="F91"/>
  <c r="I90"/>
  <c r="H90"/>
  <c r="G90"/>
  <c r="F90"/>
  <c r="I89"/>
  <c r="H89"/>
  <c r="G89"/>
  <c r="F89" l="1"/>
  <c r="G50" l="1"/>
  <c r="G49" s="1"/>
  <c r="G14" s="1"/>
  <c r="G10" s="1"/>
  <c r="H50"/>
  <c r="H49" s="1"/>
  <c r="I50"/>
  <c r="I49" s="1"/>
  <c r="F51"/>
  <c r="F50" s="1"/>
  <c r="I85"/>
  <c r="H85"/>
  <c r="G85"/>
  <c r="I323"/>
  <c r="F323" s="1"/>
  <c r="I304"/>
  <c r="F324"/>
  <c r="D117" i="3"/>
  <c r="G46"/>
  <c r="E18" i="5"/>
  <c r="I16" i="9"/>
  <c r="I183"/>
  <c r="I163" s="1"/>
  <c r="I165"/>
  <c r="E105" i="5"/>
  <c r="I322" i="9" l="1"/>
  <c r="F322" s="1"/>
  <c r="F49"/>
  <c r="G49" i="3"/>
  <c r="G45" s="1"/>
  <c r="F49"/>
  <c r="F45" s="1"/>
  <c r="E49"/>
  <c r="E45" s="1"/>
  <c r="G77"/>
  <c r="E104" i="5"/>
  <c r="E103"/>
  <c r="E17"/>
  <c r="E15" s="1"/>
  <c r="E35"/>
  <c r="E64"/>
  <c r="E63"/>
  <c r="E62"/>
  <c r="E113"/>
  <c r="D164"/>
  <c r="I150" i="9"/>
  <c r="I99"/>
  <c r="I98" s="1"/>
  <c r="F100"/>
  <c r="G233"/>
  <c r="F248"/>
  <c r="I54" l="1"/>
  <c r="I53" s="1"/>
  <c r="G150"/>
  <c r="E61" i="5"/>
  <c r="F99" i="9"/>
  <c r="F46" i="3"/>
  <c r="E46"/>
  <c r="D49"/>
  <c r="D51"/>
  <c r="E66" i="5"/>
  <c r="E71"/>
  <c r="I11" i="9" l="1"/>
  <c r="D46" i="3"/>
  <c r="D48"/>
  <c r="E33" l="1"/>
  <c r="F33"/>
  <c r="G33"/>
  <c r="E42"/>
  <c r="F42"/>
  <c r="G42"/>
  <c r="E56"/>
  <c r="F56"/>
  <c r="G56"/>
  <c r="E60"/>
  <c r="F60"/>
  <c r="G60"/>
  <c r="D63"/>
  <c r="E46" i="5"/>
  <c r="E11" s="1"/>
  <c r="E47"/>
  <c r="E48"/>
  <c r="E56"/>
  <c r="E81"/>
  <c r="E87"/>
  <c r="F60" i="9"/>
  <c r="I59"/>
  <c r="I58" s="1"/>
  <c r="G72"/>
  <c r="G62" s="1"/>
  <c r="H72"/>
  <c r="I72"/>
  <c r="F73"/>
  <c r="H84"/>
  <c r="I84"/>
  <c r="G84"/>
  <c r="G95"/>
  <c r="H95"/>
  <c r="H55" s="1"/>
  <c r="H54" s="1"/>
  <c r="H53" s="1"/>
  <c r="F105"/>
  <c r="I104"/>
  <c r="I103" s="1"/>
  <c r="G104"/>
  <c r="F138"/>
  <c r="I136"/>
  <c r="F136" s="1"/>
  <c r="I202"/>
  <c r="I201" s="1"/>
  <c r="H217"/>
  <c r="H163" s="1"/>
  <c r="I217"/>
  <c r="G217"/>
  <c r="G163" s="1"/>
  <c r="G247"/>
  <c r="F309"/>
  <c r="I71" l="1"/>
  <c r="I61" s="1"/>
  <c r="I62"/>
  <c r="H71"/>
  <c r="H61" s="1"/>
  <c r="H62"/>
  <c r="G55"/>
  <c r="F72"/>
  <c r="F123"/>
  <c r="F137"/>
  <c r="I122"/>
  <c r="I121" s="1"/>
  <c r="F121" s="1"/>
  <c r="G94"/>
  <c r="G93" s="1"/>
  <c r="G71"/>
  <c r="G61" s="1"/>
  <c r="D60" i="3"/>
  <c r="E45" i="5"/>
  <c r="G103" i="9"/>
  <c r="F71" l="1"/>
  <c r="G54"/>
  <c r="G53" s="1"/>
  <c r="F55"/>
  <c r="G11"/>
  <c r="F122"/>
  <c r="D59" i="3"/>
  <c r="F73"/>
  <c r="F72" s="1"/>
  <c r="D96"/>
  <c r="D121"/>
  <c r="F54" i="9" l="1"/>
  <c r="F53"/>
  <c r="D47" i="5"/>
  <c r="D48"/>
  <c r="D51"/>
  <c r="D61"/>
  <c r="D105"/>
  <c r="D108"/>
  <c r="H104" i="9"/>
  <c r="F104" s="1"/>
  <c r="H152"/>
  <c r="H154"/>
  <c r="H103" l="1"/>
  <c r="F103" s="1"/>
  <c r="H94"/>
  <c r="H93" s="1"/>
  <c r="H159"/>
  <c r="H158" s="1"/>
  <c r="I154"/>
  <c r="I153" s="1"/>
  <c r="H153"/>
  <c r="F152" s="1"/>
  <c r="F161"/>
  <c r="F160"/>
  <c r="F185"/>
  <c r="I234"/>
  <c r="H151"/>
  <c r="G234"/>
  <c r="G151" s="1"/>
  <c r="G12" s="1"/>
  <c r="G9" s="1"/>
  <c r="I237"/>
  <c r="I236" s="1"/>
  <c r="F238"/>
  <c r="F258"/>
  <c r="F314"/>
  <c r="F304" s="1"/>
  <c r="I151" l="1"/>
  <c r="I149" s="1"/>
  <c r="I232"/>
  <c r="I231" s="1"/>
  <c r="F156"/>
  <c r="G149"/>
  <c r="F159"/>
  <c r="F158" s="1"/>
  <c r="F234"/>
  <c r="G232"/>
  <c r="F165"/>
  <c r="H149" l="1"/>
  <c r="F151"/>
  <c r="H16"/>
  <c r="F253"/>
  <c r="I252"/>
  <c r="I251" s="1"/>
  <c r="H252"/>
  <c r="I247"/>
  <c r="I246" s="1"/>
  <c r="H247"/>
  <c r="F202"/>
  <c r="F203"/>
  <c r="F201"/>
  <c r="I45"/>
  <c r="I44" s="1"/>
  <c r="H45"/>
  <c r="H44" s="1"/>
  <c r="H14" s="1"/>
  <c r="H10" s="1"/>
  <c r="H9" s="1"/>
  <c r="E13" i="3"/>
  <c r="F13"/>
  <c r="G13"/>
  <c r="D27"/>
  <c r="G25"/>
  <c r="F25"/>
  <c r="D17" i="5"/>
  <c r="D18"/>
  <c r="D19"/>
  <c r="D16"/>
  <c r="D160"/>
  <c r="D161"/>
  <c r="D162"/>
  <c r="D159"/>
  <c r="D35"/>
  <c r="F46" i="9"/>
  <c r="F243"/>
  <c r="F242" s="1"/>
  <c r="F241" s="1"/>
  <c r="H242"/>
  <c r="H241" s="1"/>
  <c r="F183"/>
  <c r="G162"/>
  <c r="H162"/>
  <c r="D25" i="3" l="1"/>
  <c r="F247" i="9"/>
  <c r="H15"/>
  <c r="F252"/>
  <c r="D15" i="5"/>
  <c r="I182" i="9"/>
  <c r="I162" s="1"/>
  <c r="F162" s="1"/>
  <c r="F182" l="1"/>
  <c r="F21" l="1"/>
  <c r="F16" s="1"/>
  <c r="F86"/>
  <c r="F63" s="1"/>
  <c r="F118"/>
  <c r="F155"/>
  <c r="F218"/>
  <c r="F164" s="1"/>
  <c r="H216"/>
  <c r="I216"/>
  <c r="G216"/>
  <c r="F217"/>
  <c r="F163" s="1"/>
  <c r="F85" l="1"/>
  <c r="F62" s="1"/>
  <c r="F216"/>
  <c r="D25" i="5"/>
  <c r="D30"/>
  <c r="D46"/>
  <c r="D56"/>
  <c r="D103"/>
  <c r="D113"/>
  <c r="G16" i="3"/>
  <c r="D16" s="1"/>
  <c r="G19"/>
  <c r="D19" s="1"/>
  <c r="G22"/>
  <c r="D22" s="1"/>
  <c r="E38"/>
  <c r="F38"/>
  <c r="G38"/>
  <c r="E77"/>
  <c r="F77"/>
  <c r="E89"/>
  <c r="F89"/>
  <c r="G89"/>
  <c r="E31"/>
  <c r="D41"/>
  <c r="F70"/>
  <c r="D80"/>
  <c r="D72" s="1"/>
  <c r="D18"/>
  <c r="D15" s="1"/>
  <c r="D21"/>
  <c r="D92"/>
  <c r="E72"/>
  <c r="E70" s="1"/>
  <c r="D128" i="5"/>
  <c r="G231" i="9"/>
  <c r="G246"/>
  <c r="E12" i="5"/>
  <c r="F150" i="9" l="1"/>
  <c r="F31" i="3"/>
  <c r="F10" s="1"/>
  <c r="D11" i="5"/>
  <c r="D77" i="3"/>
  <c r="D89"/>
  <c r="G148" i="9"/>
  <c r="D38" i="3"/>
  <c r="E12"/>
  <c r="E10"/>
  <c r="E128" i="5"/>
  <c r="E108"/>
  <c r="F51"/>
  <c r="E51"/>
  <c r="F20"/>
  <c r="D104"/>
  <c r="D12" s="1"/>
  <c r="H237" i="9"/>
  <c r="H236" s="1"/>
  <c r="F313"/>
  <c r="F308"/>
  <c r="F307" s="1"/>
  <c r="I307" s="1"/>
  <c r="F237"/>
  <c r="F236" s="1"/>
  <c r="H246"/>
  <c r="F246"/>
  <c r="F257"/>
  <c r="I257" s="1"/>
  <c r="F45"/>
  <c r="F312" l="1"/>
  <c r="F302" s="1"/>
  <c r="F303"/>
  <c r="F12" i="3"/>
  <c r="I94" i="9"/>
  <c r="I93" s="1"/>
  <c r="D102" i="5"/>
  <c r="I148" i="9"/>
  <c r="I308"/>
  <c r="H148"/>
  <c r="F20"/>
  <c r="I313"/>
  <c r="I312"/>
  <c r="I302" s="1"/>
  <c r="F256"/>
  <c r="I256" s="1"/>
  <c r="F59"/>
  <c r="F117"/>
  <c r="I117" s="1"/>
  <c r="F44"/>
  <c r="I303" l="1"/>
  <c r="F11"/>
  <c r="F15"/>
  <c r="F19"/>
  <c r="F14" s="1"/>
  <c r="H231"/>
  <c r="F231" s="1"/>
  <c r="F232"/>
  <c r="I20"/>
  <c r="F116"/>
  <c r="I116" s="1"/>
  <c r="F58"/>
  <c r="I12"/>
  <c r="G14" i="3"/>
  <c r="G35" i="5"/>
  <c r="H35"/>
  <c r="I35"/>
  <c r="J35"/>
  <c r="K35"/>
  <c r="L35"/>
  <c r="M35"/>
  <c r="F35"/>
  <c r="F15" s="1"/>
  <c r="E169"/>
  <c r="I169"/>
  <c r="J169"/>
  <c r="K169"/>
  <c r="L169"/>
  <c r="M169"/>
  <c r="D169"/>
  <c r="E164"/>
  <c r="F164"/>
  <c r="G164"/>
  <c r="H164"/>
  <c r="I164"/>
  <c r="J164"/>
  <c r="K164"/>
  <c r="L164"/>
  <c r="M164"/>
  <c r="E161"/>
  <c r="E158" s="1"/>
  <c r="F158"/>
  <c r="G158"/>
  <c r="H158"/>
  <c r="I161"/>
  <c r="I158" s="1"/>
  <c r="J161"/>
  <c r="J158" s="1"/>
  <c r="K161"/>
  <c r="K158" s="1"/>
  <c r="L161"/>
  <c r="L158" s="1"/>
  <c r="M161"/>
  <c r="M158" s="1"/>
  <c r="E133"/>
  <c r="I133"/>
  <c r="J133"/>
  <c r="K133"/>
  <c r="L133"/>
  <c r="M133"/>
  <c r="F102"/>
  <c r="G102"/>
  <c r="I105"/>
  <c r="I102" s="1"/>
  <c r="J105"/>
  <c r="J102" s="1"/>
  <c r="K105"/>
  <c r="K102" s="1"/>
  <c r="L105"/>
  <c r="L102" s="1"/>
  <c r="M105"/>
  <c r="M102" s="1"/>
  <c r="E20"/>
  <c r="G20"/>
  <c r="H20"/>
  <c r="I20"/>
  <c r="J20"/>
  <c r="K20"/>
  <c r="L20"/>
  <c r="M20"/>
  <c r="D93" i="3"/>
  <c r="G93" s="1"/>
  <c r="F12" i="9" l="1"/>
  <c r="I15"/>
  <c r="I19"/>
  <c r="I14" s="1"/>
  <c r="I10" s="1"/>
  <c r="D13" i="3"/>
  <c r="E102" i="5"/>
  <c r="G113"/>
  <c r="H113"/>
  <c r="I113"/>
  <c r="J113"/>
  <c r="K113"/>
  <c r="L113"/>
  <c r="M113"/>
  <c r="G108"/>
  <c r="H108"/>
  <c r="I108"/>
  <c r="J108"/>
  <c r="K108"/>
  <c r="L108"/>
  <c r="M108"/>
  <c r="G51"/>
  <c r="H51"/>
  <c r="I51"/>
  <c r="J51"/>
  <c r="K51"/>
  <c r="L51"/>
  <c r="M51"/>
  <c r="F81"/>
  <c r="F45" s="1"/>
  <c r="G81"/>
  <c r="H81"/>
  <c r="I81"/>
  <c r="J81"/>
  <c r="K81"/>
  <c r="L81"/>
  <c r="M81"/>
  <c r="I61"/>
  <c r="J61"/>
  <c r="K61"/>
  <c r="L61"/>
  <c r="M61"/>
  <c r="G18"/>
  <c r="G15" s="1"/>
  <c r="H18"/>
  <c r="H15" s="1"/>
  <c r="I18"/>
  <c r="I15" s="1"/>
  <c r="J18"/>
  <c r="J15" s="1"/>
  <c r="K18"/>
  <c r="K15" s="1"/>
  <c r="L18"/>
  <c r="L15" s="1"/>
  <c r="M18"/>
  <c r="M15" s="1"/>
  <c r="D158"/>
  <c r="D138"/>
  <c r="D133"/>
  <c r="D81"/>
  <c r="D20"/>
  <c r="G118" i="3"/>
  <c r="D118" s="1"/>
  <c r="G114"/>
  <c r="D114" s="1"/>
  <c r="D73"/>
  <c r="G73" s="1"/>
  <c r="D97"/>
  <c r="G97" s="1"/>
  <c r="G100"/>
  <c r="G72" s="1"/>
  <c r="I9" i="9" l="1"/>
  <c r="F9" s="1"/>
  <c r="F10"/>
  <c r="D45" i="5"/>
  <c r="D13"/>
  <c r="D10" s="1"/>
  <c r="D56" i="3"/>
  <c r="G70"/>
  <c r="D70" s="1"/>
  <c r="M48" i="5"/>
  <c r="M45" s="1"/>
  <c r="M13" s="1"/>
  <c r="M10" s="1"/>
  <c r="L48"/>
  <c r="L45" s="1"/>
  <c r="L13" s="1"/>
  <c r="L10" s="1"/>
  <c r="E13"/>
  <c r="E10" s="1"/>
  <c r="H45"/>
  <c r="J48"/>
  <c r="J45" s="1"/>
  <c r="J13" s="1"/>
  <c r="J10" s="1"/>
  <c r="K48"/>
  <c r="K45" s="1"/>
  <c r="K13" s="1"/>
  <c r="K10" s="1"/>
  <c r="G45"/>
  <c r="I48"/>
  <c r="I45" s="1"/>
  <c r="I13" s="1"/>
  <c r="I10" s="1"/>
  <c r="D113" i="3" l="1"/>
  <c r="G111" l="1"/>
  <c r="D111" s="1"/>
  <c r="D37"/>
  <c r="D34" s="1"/>
  <c r="G34" l="1"/>
  <c r="F84" i="9" l="1"/>
  <c r="F61" s="1"/>
  <c r="F154"/>
  <c r="F149" s="1"/>
  <c r="F153" l="1"/>
  <c r="F148" l="1"/>
  <c r="F95" l="1"/>
  <c r="F93" s="1"/>
  <c r="F94" l="1"/>
  <c r="G12" i="3"/>
  <c r="G10" s="1"/>
  <c r="D45"/>
  <c r="D42" s="1"/>
  <c r="G31" l="1"/>
  <c r="D33"/>
  <c r="D12" s="1"/>
  <c r="D31" l="1"/>
  <c r="D10" s="1"/>
  <c r="F98" i="9" l="1"/>
</calcChain>
</file>

<file path=xl/sharedStrings.xml><?xml version="1.0" encoding="utf-8"?>
<sst xmlns="http://schemas.openxmlformats.org/spreadsheetml/2006/main" count="1223" uniqueCount="437">
  <si>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</si>
  <si>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</si>
  <si>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</si>
  <si>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</si>
  <si>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</si>
  <si>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</si>
  <si>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</si>
  <si>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</si>
  <si>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</si>
  <si>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</si>
  <si>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</si>
  <si>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</si>
  <si>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</si>
  <si>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</si>
  <si>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</si>
  <si>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</si>
  <si>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</si>
  <si>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</si>
  <si>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</si>
  <si>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</si>
  <si>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</si>
  <si>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</si>
  <si>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</si>
  <si>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</si>
  <si>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</si>
  <si>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</si>
  <si>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</si>
  <si>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</si>
  <si>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</si>
  <si>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</si>
  <si>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</si>
  <si>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</si>
  <si>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</si>
  <si>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</si>
  <si>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</si>
  <si>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</si>
  <si>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</si>
  <si>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</si>
  <si>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</si>
  <si>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</si>
  <si>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</si>
  <si>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</si>
  <si>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</si>
  <si>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</si>
  <si>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</si>
  <si>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</si>
  <si>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</si>
  <si>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</si>
  <si>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</si>
  <si>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</si>
  <si>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</si>
  <si>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</si>
  <si>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</si>
  <si>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</si>
  <si>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</si>
  <si>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</si>
  <si>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</si>
  <si>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</si>
  <si>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</si>
  <si>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</si>
  <si>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</si>
  <si>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</si>
  <si>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</si>
  <si>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</si>
  <si>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</si>
  <si>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</si>
  <si>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</si>
  <si>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</si>
  <si>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</si>
  <si>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</si>
  <si>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</si>
  <si>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</si>
  <si>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</si>
  <si>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</si>
  <si>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</si>
  <si>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</si>
  <si>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</si>
  <si>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</si>
  <si>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</si>
  <si>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</si>
  <si>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</si>
  <si>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</si>
  <si>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</si>
  <si>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</si>
  <si>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</si>
  <si>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</si>
  <si>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</si>
  <si>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</si>
  <si>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</si>
  <si>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</si>
  <si>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</si>
  <si>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</si>
  <si>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</si>
  <si>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</si>
  <si>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</si>
  <si>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</si>
  <si>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</si>
  <si>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</si>
  <si>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</si>
  <si>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</si>
  <si>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</si>
  <si>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</si>
  <si>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</si>
  <si>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</si>
  <si>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</si>
  <si>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</si>
  <si>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</si>
  <si>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</si>
  <si>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</si>
  <si>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</si>
  <si>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</si>
  <si>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</si>
  <si>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</si>
  <si>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</si>
  <si>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</si>
  <si>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</si>
  <si>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</si>
  <si>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</si>
  <si>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
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</si>
  <si>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</si>
  <si>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</si>
  <si>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</si>
  <si>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</si>
  <si>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</si>
  <si>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</si>
  <si>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</si>
  <si>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</si>
  <si>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</si>
  <si>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</si>
  <si>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</si>
  <si>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</si>
  <si>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</si>
  <si>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</si>
  <si>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</si>
  <si>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</si>
  <si>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</si>
  <si>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</si>
  <si>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</si>
  <si>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</si>
  <si>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</si>
  <si>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</si>
  <si>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</si>
  <si>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</si>
  <si>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</si>
  <si>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</si>
  <si>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</si>
  <si>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</si>
  <si>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</si>
  <si>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</si>
  <si>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</si>
  <si>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</si>
  <si>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</si>
  <si>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</si>
  <si>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</si>
  <si>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</si>
  <si>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</si>
  <si>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</si>
  <si>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</si>
  <si>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</si>
  <si>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</si>
  <si>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</si>
  <si>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</si>
  <si>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</si>
  <si>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</si>
  <si>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</si>
  <si>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</si>
  <si>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</si>
  <si>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</si>
  <si>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</si>
  <si>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</si>
  <si>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</si>
  <si>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</si>
  <si>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</si>
  <si>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</si>
  <si>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</si>
  <si>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</si>
  <si>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</si>
  <si>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</si>
  <si>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</si>
  <si>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</si>
  <si>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</si>
  <si>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</si>
  <si>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</si>
  <si>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</si>
  <si>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</si>
  <si>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</si>
  <si>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</si>
  <si>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</si>
  <si>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</si>
  <si>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</si>
  <si>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</si>
  <si>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</si>
  <si>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</si>
  <si>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</si>
  <si>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</si>
  <si>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</si>
  <si>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</si>
  <si>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</si>
  <si>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</si>
  <si>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</si>
  <si>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</si>
  <si>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</si>
  <si>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</si>
  <si>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</si>
  <si>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</si>
  <si>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</si>
  <si>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</si>
  <si>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</si>
  <si>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</si>
  <si>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</si>
  <si>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</si>
  <si>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</si>
  <si>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</si>
  <si>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</si>
  <si>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</si>
  <si>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</si>
  <si>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</si>
  <si>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</si>
  <si>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</si>
  <si>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</si>
  <si>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</si>
  <si>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</si>
  <si>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</si>
  <si>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</si>
  <si>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</si>
  <si>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</si>
  <si>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</si>
  <si>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</si>
  <si>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</si>
  <si>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</si>
  <si>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</si>
  <si>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</si>
  <si>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</si>
  <si>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</si>
  <si>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Госудаственная поддержка отрасли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</si>
  <si>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</si>
  <si>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</si>
  <si>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</si>
  <si>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</si>
  <si>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</si>
  <si>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</si>
  <si>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</si>
  <si>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Обеспечение реализации муниципальной программы</t>
  </si>
  <si>
    <t>ОСНОВНОЕ МЕРОПРИЯТИЕ 1.4.</t>
  </si>
  <si>
    <t>ОСНОВНОЕ МЕРОПРИЯТИЕ 1.5.</t>
  </si>
  <si>
    <t>ОСНОВНОЕ МЕРОПРИЯТИЕ 1.3.</t>
  </si>
  <si>
    <t>ОСНОВНОЕ МЕРОПРИЯТИЕ 2.7.</t>
  </si>
  <si>
    <t>ОСНОВНОЕ МЕРОПРИЯТИЕ 2.8.</t>
  </si>
  <si>
    <t>Региональный проект "Творческие люди"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</si>
  <si>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</si>
  <si>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</si>
  <si>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</si>
  <si>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</si>
  <si>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</si>
  <si>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</si>
  <si>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</si>
  <si>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Повышение квалификации работников музея.</t>
  </si>
  <si>
    <t>Пополнение и обновление фондов музея.</t>
  </si>
  <si>
    <t>Приобретение компьютерной, оргтехники, музыкальных инструментов.</t>
  </si>
  <si>
    <t>Строительство, капитальный и текущий ремонт объектов учреждений дополнительного образования.</t>
  </si>
  <si>
    <t>Содержание МКУК «Павловская МЦБ».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</si>
  <si>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</si>
  <si>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</si>
  <si>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Государственная поддержка отрасли культуры за счет средств резервного фонда Правительства Российской Федерации.</t>
  </si>
  <si>
    <t>Комплектование книжного фонда библиотек района.</t>
  </si>
  <si>
    <t>Государственная поддержка лучших работников сельских учреждений культуры.</t>
  </si>
  <si>
    <t>Организация внестационарных форм библиотечного обслуживания населения.</t>
  </si>
  <si>
    <t>Сохранение, возрождение и развитию народных художественных промыслов и ремесел.</t>
  </si>
  <si>
    <t>Государственная поддержка лучших работников муниципальных учреждений культуры, находящихся на территориях сельских поселений.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</si>
  <si>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</si>
  <si>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</si>
  <si>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</si>
  <si>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</si>
  <si>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Обеспечение развития и обеспечение материально-технической базы домов культуры в населенных пунктах с численностью до 50 тыс. человек.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</si>
  <si>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</si>
  <si>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</si>
  <si>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</si>
  <si>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</si>
  <si>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</si>
  <si>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</si>
  <si>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</si>
  <si>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</si>
  <si>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</si>
  <si>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ОСНОВНОЕ МЕРОПРИЯТИЕ 3.9.</t>
  </si>
  <si>
    <t>ОСНОВНОЕ МЕРОПРИЯТИЕ 3.10.</t>
  </si>
  <si>
    <t>Региональный проект "Цифровая культура"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</si>
  <si>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</si>
  <si>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</si>
  <si>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«Искусство и наследие»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</si>
  <si>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</si>
  <si>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ОСНОВНОЕ МЕРОПРИЯТИЕ 1.5</t>
  </si>
  <si>
    <t>ОСНОВНОЕ                                                                                 МЕРОПРИЯТИЕ 2.7.</t>
  </si>
  <si>
    <t>ОСНОВНОЕ                                                                                 МЕРОПРИЯТИЕ 2.8.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</si>
  <si>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</si>
  <si>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</si>
  <si>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</si>
  <si>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</si>
  <si>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</si>
  <si>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</si>
  <si>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</si>
  <si>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</si>
  <si>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</si>
  <si>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</si>
  <si>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</si>
  <si>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</si>
  <si>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</si>
  <si>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</si>
  <si>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</si>
  <si>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</si>
  <si>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на 2023 год</t>
  </si>
  <si>
    <t>Госудаственная поддержка лучших сельских учреждений культуры</t>
  </si>
  <si>
    <t>МЕРОПРИЯТИЕ 2.2.6</t>
  </si>
  <si>
    <t>Государственная поддержка лучших сельских учреждений культуры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</si>
  <si>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</si>
  <si>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</si>
  <si>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Комплектование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</si>
  <si>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</si>
  <si>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</si>
  <si>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Павловского муниципального района Воронежской области </t>
  </si>
  <si>
    <t>“Развитие культуры”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</si>
  <si>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</si>
  <si>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</si>
  <si>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</si>
  <si>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</si>
  <si>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</si>
  <si>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2025г.</t>
  </si>
  <si>
    <t>2026г.</t>
  </si>
  <si>
    <t>2027г.</t>
  </si>
  <si>
    <t>2028г.</t>
  </si>
  <si>
    <t>2029г.</t>
  </si>
  <si>
    <t>2030г.</t>
  </si>
  <si>
    <t>МУНИЦИПАЛЬНАЯ ПРОГРАММА «Развитие культуры»</t>
  </si>
  <si>
    <t>Расходы консолидированного бюджета культуры в расчете на одного жителя</t>
  </si>
  <si>
    <t>руб.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</si>
  <si>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</si>
  <si>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%</t>
  </si>
  <si>
    <t xml:space="preserve">ПОДПРОГРАММА 1 «Образование» </t>
  </si>
  <si>
    <t>1.1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</si>
  <si>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</si>
  <si>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1.2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</si>
  <si>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</si>
  <si>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</si>
  <si>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1.1.1</t>
  </si>
  <si>
    <t>Освоение в полном объеме средств, выделенных на содержание учреждений дополнительного образования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</si>
  <si>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</si>
  <si>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1.2.1</t>
  </si>
  <si>
    <t>Доля обучающихся, принимающих участие в конкурсах, смотрах и других творческих мероприятиях в общем числе обучающихся</t>
  </si>
  <si>
    <t>ОСНОВНОЕ  МЕРОПРИЯТИЕ 1.3. Приобретение компьютерной, оргтехники, музыкальных инструментов</t>
  </si>
  <si>
    <t>1.3.1</t>
  </si>
  <si>
    <t>Освоение средств в полном объеме, выделенных на обновление материально-технической базы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</si>
  <si>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</si>
  <si>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</si>
  <si>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единиц</t>
  </si>
  <si>
    <t>_</t>
  </si>
  <si>
    <t>ПОДПРОГРАММА 2 «Искусство и наследие»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</si>
  <si>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</si>
  <si>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ОСНОВНОЕ  МЕРОПРИЯТИЕ 2.1 Содержание МКУК «Павловская межпоселенческая центральная библиотека»</t>
  </si>
  <si>
    <t>2.1.1</t>
  </si>
  <si>
    <t>Число пользователей библиотек</t>
  </si>
  <si>
    <t>чел.</t>
  </si>
  <si>
    <t>2.1.2</t>
  </si>
  <si>
    <t>Число посещений библиотек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</si>
  <si>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</si>
  <si>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2.2.1</t>
  </si>
  <si>
    <t>Количество выданных экземпляров библиотечного фонда</t>
  </si>
  <si>
    <t>шт</t>
  </si>
  <si>
    <t>2.2.2</t>
  </si>
  <si>
    <t>Количество массовых мероприятий</t>
  </si>
  <si>
    <t>ОСНОВНОЕ  МЕРОПРИЯТИЕ 2.3 Комплектование библиотечного фонда и подписка периодических изданий</t>
  </si>
  <si>
    <t>2.3.1</t>
  </si>
  <si>
    <t>Количество  новых поступлений, пополнение книжного фонда</t>
  </si>
  <si>
    <t>экз</t>
  </si>
  <si>
    <t>ОСНОВНОЕ  МЕРОПРИЯТИЕ 2.4  Приобретение компьютерной, оргтехники</t>
  </si>
  <si>
    <t>2.4.1</t>
  </si>
  <si>
    <t>ОСНОВНОЕ  МЕРОПРИЯТИЕ 2.5  Содержание МКУК «Павловский районный краеведческий музей»</t>
  </si>
  <si>
    <t>2.5.1</t>
  </si>
  <si>
    <t>Число посетителей музея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</si>
  <si>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</si>
  <si>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</si>
  <si>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Количество предметов основного фонда музея</t>
  </si>
  <si>
    <t>ед.</t>
  </si>
  <si>
    <t>2.6.2</t>
  </si>
  <si>
    <t>Количество экскурсий</t>
  </si>
  <si>
    <t>шт.</t>
  </si>
  <si>
    <t>2.6.3</t>
  </si>
  <si>
    <t>Количество лекций</t>
  </si>
  <si>
    <t>2.6.4</t>
  </si>
  <si>
    <t>Количество выставок</t>
  </si>
  <si>
    <t xml:space="preserve">ПОДПРОГРАММА 3 «Развитие культуры» </t>
  </si>
  <si>
    <t>3.1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</si>
  <si>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</si>
  <si>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3.1 Содержание  МКУК «ЦКС»</t>
  </si>
  <si>
    <t>3.1.1</t>
  </si>
  <si>
    <t>Число посещающих культурно-досуговые мероприятия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</si>
  <si>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</si>
  <si>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3.2.1</t>
  </si>
  <si>
    <t>Количество культурно-досуговых мероприятий</t>
  </si>
  <si>
    <t>3.2.2</t>
  </si>
  <si>
    <t>Количество культурно-досуговых формирований</t>
  </si>
  <si>
    <t>3.2.3</t>
  </si>
  <si>
    <t>Число участников в культурно-досуговых формированиях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</si>
  <si>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</si>
  <si>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3.3.1</t>
  </si>
  <si>
    <t>Освоение средств в полном объеме выделенных на развитие материально-технической базы</t>
  </si>
  <si>
    <t>ОСНОВНОЕ  МЕРОПРИЯТИЕ 3.4 Повышение энергетической эффективности учреждений культуры</t>
  </si>
  <si>
    <t>3.4.1</t>
  </si>
  <si>
    <t>Освоение средств в полном объеме выделенных  на повышение энергетической эффективности учреждений культуры</t>
  </si>
  <si>
    <t xml:space="preserve"> 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</si>
  <si>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</si>
  <si>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3.5.1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</si>
  <si>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</si>
  <si>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ОСНОВНОЕ  МЕРОПРИЯТИЕ 3.6  Развитие кинообслуживания</t>
  </si>
  <si>
    <t>3.6.1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</si>
  <si>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</si>
  <si>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3.6.2</t>
  </si>
  <si>
    <t>Число зрителей, посетивших кинотеатр</t>
  </si>
  <si>
    <t>чел</t>
  </si>
  <si>
    <t>ОСНОВНОЕ  МЕРОПРИЯТИЕ 3.7  Развитие туризма на территории Павловского муниципального района</t>
  </si>
  <si>
    <t>3.7.1</t>
  </si>
  <si>
    <t>Число туристов, посетивших Павловский район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</si>
  <si>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</si>
  <si>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3.8.1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</si>
  <si>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</si>
  <si>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ПОДПРОГРАММА 4 «Обеспечение реализации муниципальной программы» муниципальной программы «Развитие культуры»</t>
  </si>
  <si>
    <t>4.1</t>
  </si>
  <si>
    <t>Оценка эффективности расходования бюджетных и внебюджетных средств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</si>
  <si>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</si>
  <si>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</si>
  <si>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</si>
  <si>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</si>
  <si>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</si>
  <si>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</si>
  <si>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>4.2.2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</si>
  <si>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</si>
  <si>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>Глава Павловского муниципального района Воронежской области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</si>
  <si>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</si>
  <si>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Приложение № 5 
к муниципальной программе "Развитие культуры" Павловского                           муниципального района Воронежской области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</si>
</sst>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5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1" fontId="8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justify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16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49" fontId="1" fillId="0" borderId="6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0" borderId="6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3" fontId="11" fillId="0" borderId="1" xfId="0" applyNumberFormat="1" applyFont="1" applyBorder="1" applyAlignment="1">
      <alignment horizontal="right" wrapText="1"/>
    </xf>
    <xf numFmtId="0" fontId="11" fillId="0" borderId="6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2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justify" vertical="top" wrapText="1"/>
    </xf>
    <xf numFmtId="2" fontId="13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/>
    </xf>
    <xf numFmtId="0" fontId="14" fillId="0" borderId="0" xfId="0" applyFont="1"/>
    <xf numFmtId="2" fontId="5" fillId="0" borderId="0" xfId="0" applyNumberFormat="1" applyFont="1" applyAlignme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right"/>
    </xf>
    <xf numFmtId="0" fontId="12" fillId="0" borderId="0" xfId="0" applyFont="1" applyFill="1"/>
    <xf numFmtId="0" fontId="3" fillId="0" borderId="1" xfId="0" applyFont="1" applyFill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0" fillId="0" borderId="4" xfId="0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12" fillId="0" borderId="0" xfId="0" applyNumberFormat="1" applyFont="1" applyAlignment="1">
      <alignment horizontal="right"/>
    </xf>
    <xf numFmtId="0" fontId="0" fillId="0" borderId="0" xfId="0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workbookViewId="0"/>
  </sheetViews>
  <sheetFormatPr defaultColWidth="9.140625" defaultRowHeight="15.75"/>
  <cols>
    <col min="1" max="1" width="11.7109375" style="15" customWidth="1"/>
    <col min="2" max="2" width="41.140625" style="15" customWidth="1"/>
    <col min="3" max="3" width="13.5703125" style="15" customWidth="1"/>
    <col min="4" max="4" width="15" style="167" customWidth="1"/>
    <col min="5" max="6" width="15" style="273" customWidth="1"/>
    <col min="7" max="13" width="15" style="167" customWidth="1"/>
    <col min="14" max="16384" width="9.140625" style="167"/>
  </cols>
  <sheetData>
    <row r="1" spans="1:13">
      <c r="A1" s="188"/>
      <c r="B1" s="189"/>
      <c r="C1" s="189"/>
      <c r="D1" s="189"/>
      <c r="E1" s="190"/>
      <c r="F1" s="190"/>
      <c r="G1" s="189"/>
      <c r="H1" s="189"/>
      <c r="I1" s="293" t="s">
        <v>313</v>
      </c>
      <c r="J1" s="293"/>
      <c r="K1" s="293"/>
      <c r="L1" s="293"/>
      <c r="M1" s="293"/>
    </row>
    <row r="2" spans="1:13">
      <c r="A2" s="188" t="s">
        <v>316</v>
      </c>
      <c r="B2" s="189"/>
      <c r="C2" s="189"/>
      <c r="D2" s="189"/>
      <c r="E2" s="190"/>
      <c r="F2" s="190"/>
      <c r="G2" s="189"/>
      <c r="H2" s="189"/>
      <c r="I2" s="293"/>
      <c r="J2" s="293"/>
      <c r="K2" s="293"/>
      <c r="L2" s="293"/>
      <c r="M2" s="293"/>
    </row>
    <row r="3" spans="1:13">
      <c r="A3" s="188"/>
      <c r="B3" s="189"/>
      <c r="C3" s="189"/>
      <c r="D3" s="189"/>
      <c r="E3" s="190"/>
      <c r="F3" s="190"/>
      <c r="G3" s="189"/>
      <c r="H3" s="189"/>
      <c r="I3" s="188"/>
      <c r="J3" s="188"/>
      <c r="K3" s="188"/>
      <c r="L3" s="188"/>
      <c r="M3" s="188"/>
    </row>
    <row r="4" spans="1:13">
      <c r="A4" s="294" t="s">
        <v>317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</row>
    <row r="5" spans="1:13">
      <c r="A5" s="294" t="s">
        <v>318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</row>
    <row r="6" spans="1:13">
      <c r="A6" s="295" t="s">
        <v>319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</row>
    <row r="7" spans="1:13">
      <c r="A7" s="296" t="s">
        <v>320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</row>
    <row r="8" spans="1:13">
      <c r="A8" s="297" t="s">
        <v>321</v>
      </c>
      <c r="B8" s="297" t="s">
        <v>322</v>
      </c>
      <c r="C8" s="297" t="s">
        <v>323</v>
      </c>
      <c r="D8" s="297" t="s">
        <v>324</v>
      </c>
      <c r="E8" s="297"/>
      <c r="F8" s="297"/>
      <c r="G8" s="297"/>
      <c r="H8" s="297"/>
      <c r="I8" s="297"/>
      <c r="J8" s="297"/>
      <c r="K8" s="298"/>
      <c r="L8" s="191"/>
      <c r="M8" s="191"/>
    </row>
    <row r="9" spans="1:13">
      <c r="A9" s="297"/>
      <c r="B9" s="297"/>
      <c r="C9" s="297"/>
      <c r="D9" s="192">
        <v>2021</v>
      </c>
      <c r="E9" s="193">
        <v>2022</v>
      </c>
      <c r="F9" s="193">
        <v>2023</v>
      </c>
      <c r="G9" s="192">
        <v>2024</v>
      </c>
      <c r="H9" s="192" t="s">
        <v>325</v>
      </c>
      <c r="I9" s="192" t="s">
        <v>326</v>
      </c>
      <c r="J9" s="192" t="s">
        <v>327</v>
      </c>
      <c r="K9" s="194" t="s">
        <v>328</v>
      </c>
      <c r="L9" s="14" t="s">
        <v>329</v>
      </c>
      <c r="M9" s="14" t="s">
        <v>330</v>
      </c>
    </row>
    <row r="10" spans="1:13">
      <c r="A10" s="195">
        <v>1</v>
      </c>
      <c r="B10" s="192">
        <v>2</v>
      </c>
      <c r="C10" s="192">
        <v>3</v>
      </c>
      <c r="D10" s="192">
        <v>4</v>
      </c>
      <c r="E10" s="193">
        <v>5</v>
      </c>
      <c r="F10" s="193">
        <v>6</v>
      </c>
      <c r="G10" s="192">
        <v>7</v>
      </c>
      <c r="H10" s="192">
        <v>8</v>
      </c>
      <c r="I10" s="192">
        <v>9</v>
      </c>
      <c r="J10" s="192">
        <v>10</v>
      </c>
      <c r="K10" s="194">
        <v>11</v>
      </c>
      <c r="L10" s="191"/>
      <c r="M10" s="191"/>
    </row>
    <row r="11" spans="1:13">
      <c r="A11" s="299" t="s">
        <v>331</v>
      </c>
      <c r="B11" s="300"/>
      <c r="C11" s="300"/>
      <c r="D11" s="300"/>
      <c r="E11" s="300"/>
      <c r="F11" s="300"/>
      <c r="G11" s="300"/>
      <c r="H11" s="300"/>
      <c r="I11" s="300"/>
      <c r="J11" s="300"/>
      <c r="K11" s="300"/>
      <c r="L11" s="301"/>
      <c r="M11" s="302"/>
    </row>
    <row r="12" spans="1:13" ht="31.5">
      <c r="A12" s="196">
        <v>1</v>
      </c>
      <c r="B12" s="193" t="s">
        <v>332</v>
      </c>
      <c r="C12" s="196" t="s">
        <v>333</v>
      </c>
      <c r="D12" s="197">
        <v>2581.4</v>
      </c>
      <c r="E12" s="198">
        <v>3703</v>
      </c>
      <c r="F12" s="198">
        <v>4961.87</v>
      </c>
      <c r="G12" s="197">
        <v>2739.4</v>
      </c>
      <c r="H12" s="197">
        <v>2794.2</v>
      </c>
      <c r="I12" s="197">
        <v>2850</v>
      </c>
      <c r="J12" s="197">
        <v>2907.1</v>
      </c>
      <c r="K12" s="199">
        <v>2965.2</v>
      </c>
      <c r="L12" s="200">
        <v>3024.5</v>
      </c>
      <c r="M12" s="200">
        <v>3085</v>
      </c>
    </row>
    <row r="13" spans="1:13" ht="78.75">
      <c r="A13" s="196">
        <v>2</v>
      </c>
      <c r="B13" s="193" t="s">
        <v>334</v>
      </c>
      <c r="C13" s="196" t="s">
        <v>335</v>
      </c>
      <c r="D13" s="201">
        <v>90.2</v>
      </c>
      <c r="E13" s="202">
        <v>90.2</v>
      </c>
      <c r="F13" s="210">
        <v>90.2</v>
      </c>
      <c r="G13" s="203">
        <v>90.2</v>
      </c>
      <c r="H13" s="203">
        <v>90.2</v>
      </c>
      <c r="I13" s="201">
        <v>90.2</v>
      </c>
      <c r="J13" s="201">
        <v>90.2</v>
      </c>
      <c r="K13" s="204">
        <v>90.2</v>
      </c>
      <c r="L13" s="200">
        <v>90.2</v>
      </c>
      <c r="M13" s="200">
        <v>90.2</v>
      </c>
    </row>
    <row r="14" spans="1:13">
      <c r="A14" s="196"/>
      <c r="B14" s="2" t="s">
        <v>1</v>
      </c>
      <c r="C14" s="2"/>
      <c r="D14" s="205"/>
      <c r="E14" s="206"/>
      <c r="F14" s="206"/>
      <c r="G14" s="205"/>
      <c r="H14" s="205"/>
      <c r="I14" s="205"/>
      <c r="J14" s="205"/>
      <c r="K14" s="207"/>
      <c r="L14" s="191"/>
      <c r="M14" s="191"/>
    </row>
    <row r="15" spans="1:13">
      <c r="A15" s="303" t="s">
        <v>336</v>
      </c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1"/>
      <c r="M15" s="302"/>
    </row>
    <row r="16" spans="1:13" ht="78.75">
      <c r="A16" s="208" t="s">
        <v>337</v>
      </c>
      <c r="B16" s="209" t="s">
        <v>338</v>
      </c>
      <c r="C16" s="193" t="s">
        <v>335</v>
      </c>
      <c r="D16" s="210">
        <v>12.3</v>
      </c>
      <c r="E16" s="210">
        <v>12.3</v>
      </c>
      <c r="F16" s="210">
        <v>12.3</v>
      </c>
      <c r="G16" s="210">
        <v>12.3</v>
      </c>
      <c r="H16" s="210">
        <v>12.3</v>
      </c>
      <c r="I16" s="210">
        <v>12.3</v>
      </c>
      <c r="J16" s="210">
        <v>12.3</v>
      </c>
      <c r="K16" s="211">
        <v>12.3</v>
      </c>
      <c r="L16" s="212">
        <v>12.3</v>
      </c>
      <c r="M16" s="212">
        <v>12.3</v>
      </c>
    </row>
    <row r="17" spans="1:18" ht="78.75">
      <c r="A17" s="208" t="s">
        <v>339</v>
      </c>
      <c r="B17" s="209" t="s">
        <v>340</v>
      </c>
      <c r="C17" s="193" t="s">
        <v>335</v>
      </c>
      <c r="D17" s="202">
        <v>102</v>
      </c>
      <c r="E17" s="202">
        <v>110</v>
      </c>
      <c r="F17" s="202">
        <v>110</v>
      </c>
      <c r="G17" s="202">
        <v>110</v>
      </c>
      <c r="H17" s="202">
        <v>110</v>
      </c>
      <c r="I17" s="202">
        <v>110</v>
      </c>
      <c r="J17" s="202">
        <v>110</v>
      </c>
      <c r="K17" s="202">
        <v>110</v>
      </c>
      <c r="L17" s="202">
        <v>110</v>
      </c>
      <c r="M17" s="202">
        <v>110</v>
      </c>
    </row>
    <row r="18" spans="1:18">
      <c r="A18" s="193"/>
      <c r="B18" s="206" t="s">
        <v>1</v>
      </c>
      <c r="C18" s="206"/>
      <c r="D18" s="206"/>
      <c r="E18" s="206"/>
      <c r="F18" s="206"/>
      <c r="G18" s="206"/>
      <c r="H18" s="206"/>
      <c r="I18" s="206"/>
      <c r="J18" s="206"/>
      <c r="K18" s="213"/>
      <c r="L18" s="214"/>
      <c r="M18" s="214"/>
    </row>
    <row r="19" spans="1:18">
      <c r="A19" s="305" t="s">
        <v>341</v>
      </c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7"/>
      <c r="M19" s="308"/>
    </row>
    <row r="20" spans="1:18" ht="54" customHeight="1">
      <c r="A20" s="208" t="s">
        <v>342</v>
      </c>
      <c r="B20" s="215" t="s">
        <v>343</v>
      </c>
      <c r="C20" s="193" t="s">
        <v>335</v>
      </c>
      <c r="D20" s="210">
        <v>100</v>
      </c>
      <c r="E20" s="210">
        <v>100</v>
      </c>
      <c r="F20" s="210">
        <v>100</v>
      </c>
      <c r="G20" s="210">
        <v>100</v>
      </c>
      <c r="H20" s="210">
        <v>100</v>
      </c>
      <c r="I20" s="210">
        <v>100</v>
      </c>
      <c r="J20" s="210">
        <v>100</v>
      </c>
      <c r="K20" s="211">
        <v>100</v>
      </c>
      <c r="L20" s="212">
        <v>100</v>
      </c>
      <c r="M20" s="212">
        <v>100</v>
      </c>
    </row>
    <row r="21" spans="1:18">
      <c r="A21" s="215"/>
      <c r="B21" s="215" t="s">
        <v>1</v>
      </c>
      <c r="C21" s="193"/>
      <c r="D21" s="216"/>
      <c r="E21" s="216"/>
      <c r="F21" s="216"/>
      <c r="G21" s="216"/>
      <c r="H21" s="216"/>
      <c r="I21" s="216"/>
      <c r="J21" s="217"/>
      <c r="K21" s="218"/>
      <c r="L21" s="219"/>
      <c r="M21" s="219"/>
    </row>
    <row r="22" spans="1:18" ht="36" customHeight="1">
      <c r="A22" s="309" t="s">
        <v>344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1"/>
      <c r="M22" s="312"/>
    </row>
    <row r="23" spans="1:18" ht="93.75" customHeight="1">
      <c r="A23" s="208" t="s">
        <v>345</v>
      </c>
      <c r="B23" s="193" t="s">
        <v>346</v>
      </c>
      <c r="C23" s="193" t="s">
        <v>335</v>
      </c>
      <c r="D23" s="210">
        <v>68</v>
      </c>
      <c r="E23" s="210">
        <v>68</v>
      </c>
      <c r="F23" s="210">
        <v>70</v>
      </c>
      <c r="G23" s="210">
        <v>68</v>
      </c>
      <c r="H23" s="210">
        <v>68</v>
      </c>
      <c r="I23" s="210">
        <v>68</v>
      </c>
      <c r="J23" s="210">
        <v>68</v>
      </c>
      <c r="K23" s="211">
        <v>68</v>
      </c>
      <c r="L23" s="212">
        <v>68</v>
      </c>
      <c r="M23" s="212">
        <v>68</v>
      </c>
    </row>
    <row r="24" spans="1:18">
      <c r="A24" s="305" t="s">
        <v>347</v>
      </c>
      <c r="B24" s="306"/>
      <c r="C24" s="306"/>
      <c r="D24" s="306"/>
      <c r="E24" s="306"/>
      <c r="F24" s="306"/>
      <c r="G24" s="306"/>
      <c r="H24" s="306"/>
      <c r="I24" s="306"/>
      <c r="J24" s="306"/>
      <c r="K24" s="306"/>
      <c r="L24" s="307"/>
      <c r="M24" s="308"/>
      <c r="N24" s="220"/>
    </row>
    <row r="25" spans="1:18" ht="47.25">
      <c r="A25" s="221" t="s">
        <v>348</v>
      </c>
      <c r="B25" s="215" t="s">
        <v>349</v>
      </c>
      <c r="C25" s="196" t="s">
        <v>335</v>
      </c>
      <c r="D25" s="203">
        <v>100</v>
      </c>
      <c r="E25" s="210">
        <v>100</v>
      </c>
      <c r="F25" s="210">
        <v>100</v>
      </c>
      <c r="G25" s="203">
        <v>100</v>
      </c>
      <c r="H25" s="203">
        <v>100</v>
      </c>
      <c r="I25" s="203">
        <v>100</v>
      </c>
      <c r="J25" s="203">
        <v>100</v>
      </c>
      <c r="K25" s="222">
        <v>100</v>
      </c>
      <c r="L25" s="200">
        <v>100</v>
      </c>
      <c r="M25" s="200">
        <v>100</v>
      </c>
    </row>
    <row r="26" spans="1:18">
      <c r="A26" s="290" t="s">
        <v>350</v>
      </c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2"/>
    </row>
    <row r="27" spans="1:18" ht="47.25">
      <c r="A27" s="221" t="s">
        <v>351</v>
      </c>
      <c r="B27" s="215" t="s">
        <v>57</v>
      </c>
      <c r="C27" s="223" t="s">
        <v>352</v>
      </c>
      <c r="D27" s="224" t="s">
        <v>353</v>
      </c>
      <c r="E27" s="225" t="s">
        <v>353</v>
      </c>
      <c r="F27" s="225" t="s">
        <v>353</v>
      </c>
      <c r="G27" s="224" t="s">
        <v>353</v>
      </c>
      <c r="H27" s="224" t="s">
        <v>353</v>
      </c>
      <c r="I27" s="224" t="s">
        <v>353</v>
      </c>
      <c r="J27" s="224" t="s">
        <v>353</v>
      </c>
      <c r="K27" s="224" t="s">
        <v>353</v>
      </c>
      <c r="L27" s="14" t="s">
        <v>353</v>
      </c>
      <c r="M27" s="14" t="s">
        <v>353</v>
      </c>
    </row>
    <row r="28" spans="1:18" ht="28.15" customHeight="1">
      <c r="A28" s="309" t="s">
        <v>354</v>
      </c>
      <c r="B28" s="310"/>
      <c r="C28" s="310"/>
      <c r="D28" s="310"/>
      <c r="E28" s="310"/>
      <c r="F28" s="310"/>
      <c r="G28" s="310"/>
      <c r="H28" s="310"/>
      <c r="I28" s="310"/>
      <c r="J28" s="310"/>
      <c r="K28" s="310"/>
      <c r="L28" s="311"/>
      <c r="M28" s="312"/>
    </row>
    <row r="29" spans="1:18" ht="87" customHeight="1">
      <c r="A29" s="193">
        <v>2</v>
      </c>
      <c r="B29" s="193" t="s">
        <v>355</v>
      </c>
      <c r="C29" s="193" t="s">
        <v>335</v>
      </c>
      <c r="D29" s="202">
        <v>43.67</v>
      </c>
      <c r="E29" s="202">
        <v>39.700000000000003</v>
      </c>
      <c r="F29" s="202">
        <v>46.32</v>
      </c>
      <c r="G29" s="202">
        <v>47.71</v>
      </c>
      <c r="H29" s="202">
        <v>49.15</v>
      </c>
      <c r="I29" s="202">
        <v>50.62</v>
      </c>
      <c r="J29" s="202">
        <v>52.14</v>
      </c>
      <c r="K29" s="202">
        <v>53.7</v>
      </c>
      <c r="L29" s="226">
        <v>55.32</v>
      </c>
      <c r="M29" s="226">
        <v>56.98</v>
      </c>
      <c r="R29" s="227"/>
    </row>
    <row r="30" spans="1:18" ht="23.45" customHeight="1">
      <c r="A30" s="305" t="s">
        <v>356</v>
      </c>
      <c r="B30" s="306"/>
      <c r="C30" s="306"/>
      <c r="D30" s="306"/>
      <c r="E30" s="306"/>
      <c r="F30" s="306"/>
      <c r="G30" s="306"/>
      <c r="H30" s="306"/>
      <c r="I30" s="306"/>
      <c r="J30" s="306"/>
      <c r="K30" s="306"/>
      <c r="L30" s="307"/>
      <c r="M30" s="308"/>
    </row>
    <row r="31" spans="1:18">
      <c r="A31" s="228" t="s">
        <v>357</v>
      </c>
      <c r="B31" s="225" t="s">
        <v>358</v>
      </c>
      <c r="C31" s="225" t="s">
        <v>359</v>
      </c>
      <c r="D31" s="229">
        <v>18669</v>
      </c>
      <c r="E31" s="229">
        <v>20640</v>
      </c>
      <c r="F31" s="229">
        <v>23500</v>
      </c>
      <c r="G31" s="229">
        <v>25510</v>
      </c>
      <c r="H31" s="229">
        <v>26280</v>
      </c>
      <c r="I31" s="229">
        <v>27050</v>
      </c>
      <c r="J31" s="229">
        <v>27820</v>
      </c>
      <c r="K31" s="230">
        <v>28590</v>
      </c>
      <c r="L31" s="212">
        <v>29360</v>
      </c>
      <c r="M31" s="212">
        <v>30160</v>
      </c>
    </row>
    <row r="32" spans="1:18">
      <c r="A32" s="231" t="s">
        <v>360</v>
      </c>
      <c r="B32" s="232" t="s">
        <v>361</v>
      </c>
      <c r="C32" s="225" t="s">
        <v>359</v>
      </c>
      <c r="D32" s="233">
        <v>232886</v>
      </c>
      <c r="E32" s="233">
        <v>263730</v>
      </c>
      <c r="F32" s="233">
        <v>332540</v>
      </c>
      <c r="G32" s="233">
        <v>263110</v>
      </c>
      <c r="H32" s="233">
        <v>271080</v>
      </c>
      <c r="I32" s="233">
        <v>279050</v>
      </c>
      <c r="J32" s="233">
        <v>287020</v>
      </c>
      <c r="K32" s="234">
        <v>294990</v>
      </c>
      <c r="L32" s="235">
        <v>302960</v>
      </c>
      <c r="M32" s="235">
        <v>310960</v>
      </c>
    </row>
    <row r="33" spans="1:13">
      <c r="A33" s="309" t="s">
        <v>362</v>
      </c>
      <c r="B33" s="310"/>
      <c r="C33" s="310"/>
      <c r="D33" s="310"/>
      <c r="E33" s="310"/>
      <c r="F33" s="310"/>
      <c r="G33" s="310"/>
      <c r="H33" s="310"/>
      <c r="I33" s="310"/>
      <c r="J33" s="310"/>
      <c r="K33" s="310"/>
      <c r="L33" s="311"/>
      <c r="M33" s="312"/>
    </row>
    <row r="34" spans="1:13" ht="31.5">
      <c r="A34" s="236" t="s">
        <v>363</v>
      </c>
      <c r="B34" s="232" t="s">
        <v>364</v>
      </c>
      <c r="C34" s="237" t="s">
        <v>365</v>
      </c>
      <c r="D34" s="238">
        <v>437219</v>
      </c>
      <c r="E34" s="238">
        <v>457980</v>
      </c>
      <c r="F34" s="238">
        <v>465000</v>
      </c>
      <c r="G34" s="238">
        <v>511500</v>
      </c>
      <c r="H34" s="238">
        <v>527000</v>
      </c>
      <c r="I34" s="238">
        <v>542500</v>
      </c>
      <c r="J34" s="238">
        <v>558000</v>
      </c>
      <c r="K34" s="239">
        <v>573500</v>
      </c>
      <c r="L34" s="235">
        <v>589000</v>
      </c>
      <c r="M34" s="235">
        <v>604500</v>
      </c>
    </row>
    <row r="35" spans="1:13">
      <c r="A35" s="236" t="s">
        <v>366</v>
      </c>
      <c r="B35" s="232" t="s">
        <v>367</v>
      </c>
      <c r="C35" s="237" t="s">
        <v>365</v>
      </c>
      <c r="D35" s="238">
        <v>1950</v>
      </c>
      <c r="E35" s="238">
        <v>2700</v>
      </c>
      <c r="F35" s="238">
        <v>1680</v>
      </c>
      <c r="G35" s="238">
        <v>1760</v>
      </c>
      <c r="H35" s="238">
        <v>1800</v>
      </c>
      <c r="I35" s="238">
        <v>1850</v>
      </c>
      <c r="J35" s="238">
        <v>1900</v>
      </c>
      <c r="K35" s="239">
        <v>1960</v>
      </c>
      <c r="L35" s="235">
        <v>2010</v>
      </c>
      <c r="M35" s="235">
        <v>2080</v>
      </c>
    </row>
    <row r="36" spans="1:13">
      <c r="A36" s="309" t="s">
        <v>368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1"/>
      <c r="M36" s="312"/>
    </row>
    <row r="37" spans="1:13" ht="31.5">
      <c r="A37" s="240" t="s">
        <v>369</v>
      </c>
      <c r="B37" s="232" t="s">
        <v>370</v>
      </c>
      <c r="C37" s="237" t="s">
        <v>371</v>
      </c>
      <c r="D37" s="241">
        <v>3435</v>
      </c>
      <c r="E37" s="238">
        <v>2873</v>
      </c>
      <c r="F37" s="238">
        <v>2000</v>
      </c>
      <c r="G37" s="241">
        <v>3278</v>
      </c>
      <c r="H37" s="241">
        <v>3376</v>
      </c>
      <c r="I37" s="242">
        <v>3477</v>
      </c>
      <c r="J37" s="242">
        <v>3581</v>
      </c>
      <c r="K37" s="243">
        <v>3688</v>
      </c>
      <c r="L37" s="244">
        <v>3799</v>
      </c>
      <c r="M37" s="244">
        <v>3900</v>
      </c>
    </row>
    <row r="38" spans="1:13">
      <c r="A38" s="303" t="s">
        <v>372</v>
      </c>
      <c r="B38" s="304"/>
      <c r="C38" s="304"/>
      <c r="D38" s="304"/>
      <c r="E38" s="304"/>
      <c r="F38" s="304"/>
      <c r="G38" s="304"/>
      <c r="H38" s="304"/>
      <c r="I38" s="304"/>
      <c r="J38" s="304"/>
      <c r="K38" s="304"/>
      <c r="L38" s="301"/>
      <c r="M38" s="302"/>
    </row>
    <row r="39" spans="1:13" ht="47.25">
      <c r="A39" s="245" t="s">
        <v>373</v>
      </c>
      <c r="B39" s="209" t="s">
        <v>209</v>
      </c>
      <c r="C39" s="224" t="s">
        <v>335</v>
      </c>
      <c r="D39" s="203">
        <v>100</v>
      </c>
      <c r="E39" s="210">
        <v>100</v>
      </c>
      <c r="F39" s="210">
        <v>100</v>
      </c>
      <c r="G39" s="203">
        <v>100</v>
      </c>
      <c r="H39" s="203">
        <v>100</v>
      </c>
      <c r="I39" s="203">
        <v>100</v>
      </c>
      <c r="J39" s="203">
        <v>100</v>
      </c>
      <c r="K39" s="222">
        <v>100</v>
      </c>
      <c r="L39" s="200">
        <v>100</v>
      </c>
      <c r="M39" s="200">
        <v>100</v>
      </c>
    </row>
    <row r="40" spans="1:13">
      <c r="A40" s="303" t="s">
        <v>374</v>
      </c>
      <c r="B40" s="304"/>
      <c r="C40" s="304"/>
      <c r="D40" s="304"/>
      <c r="E40" s="304"/>
      <c r="F40" s="304"/>
      <c r="G40" s="304"/>
      <c r="H40" s="304"/>
      <c r="I40" s="304"/>
      <c r="J40" s="304"/>
      <c r="K40" s="304"/>
      <c r="L40" s="301"/>
      <c r="M40" s="302"/>
    </row>
    <row r="41" spans="1:13">
      <c r="A41" s="245" t="s">
        <v>375</v>
      </c>
      <c r="B41" s="246" t="s">
        <v>376</v>
      </c>
      <c r="C41" s="246" t="s">
        <v>359</v>
      </c>
      <c r="D41" s="247">
        <v>8700</v>
      </c>
      <c r="E41" s="210">
        <v>9020</v>
      </c>
      <c r="F41" s="210">
        <v>15340</v>
      </c>
      <c r="G41" s="247">
        <v>9565</v>
      </c>
      <c r="H41" s="247">
        <v>9851</v>
      </c>
      <c r="I41" s="247">
        <v>10146</v>
      </c>
      <c r="J41" s="247">
        <v>10450</v>
      </c>
      <c r="K41" s="248">
        <v>10763</v>
      </c>
      <c r="L41" s="200">
        <v>11085</v>
      </c>
      <c r="M41" s="200">
        <v>11417</v>
      </c>
    </row>
    <row r="42" spans="1:13">
      <c r="A42" s="316" t="s">
        <v>377</v>
      </c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8"/>
      <c r="M42" s="319"/>
    </row>
    <row r="43" spans="1:13" ht="31.5">
      <c r="A43" s="245" t="s">
        <v>378</v>
      </c>
      <c r="B43" s="246" t="s">
        <v>379</v>
      </c>
      <c r="C43" s="224" t="s">
        <v>380</v>
      </c>
      <c r="D43" s="247">
        <v>21094</v>
      </c>
      <c r="E43" s="210">
        <v>21389</v>
      </c>
      <c r="F43" s="210">
        <v>21789</v>
      </c>
      <c r="G43" s="247">
        <v>21750</v>
      </c>
      <c r="H43" s="247">
        <v>22000</v>
      </c>
      <c r="I43" s="247">
        <v>22250</v>
      </c>
      <c r="J43" s="247">
        <v>22500</v>
      </c>
      <c r="K43" s="248">
        <v>22700</v>
      </c>
      <c r="L43" s="200">
        <v>22900</v>
      </c>
      <c r="M43" s="200">
        <v>23100</v>
      </c>
    </row>
    <row r="44" spans="1:13">
      <c r="A44" s="245" t="s">
        <v>381</v>
      </c>
      <c r="B44" s="246" t="s">
        <v>382</v>
      </c>
      <c r="C44" s="246" t="s">
        <v>383</v>
      </c>
      <c r="D44" s="247">
        <v>210</v>
      </c>
      <c r="E44" s="210">
        <v>212</v>
      </c>
      <c r="F44" s="210">
        <v>284</v>
      </c>
      <c r="G44" s="247">
        <v>225</v>
      </c>
      <c r="H44" s="247">
        <v>230</v>
      </c>
      <c r="I44" s="203">
        <v>235</v>
      </c>
      <c r="J44" s="203">
        <v>240</v>
      </c>
      <c r="K44" s="222">
        <v>245</v>
      </c>
      <c r="L44" s="200">
        <v>250</v>
      </c>
      <c r="M44" s="200">
        <v>255</v>
      </c>
    </row>
    <row r="45" spans="1:13">
      <c r="A45" s="245" t="s">
        <v>384</v>
      </c>
      <c r="B45" s="246" t="s">
        <v>385</v>
      </c>
      <c r="C45" s="246" t="s">
        <v>383</v>
      </c>
      <c r="D45" s="247">
        <v>57</v>
      </c>
      <c r="E45" s="210">
        <v>62</v>
      </c>
      <c r="F45" s="210">
        <v>62</v>
      </c>
      <c r="G45" s="247">
        <v>64</v>
      </c>
      <c r="H45" s="247">
        <v>66</v>
      </c>
      <c r="I45" s="203">
        <v>68</v>
      </c>
      <c r="J45" s="203">
        <v>70</v>
      </c>
      <c r="K45" s="222">
        <v>72</v>
      </c>
      <c r="L45" s="200">
        <v>74</v>
      </c>
      <c r="M45" s="200">
        <v>76</v>
      </c>
    </row>
    <row r="46" spans="1:13">
      <c r="A46" s="245" t="s">
        <v>386</v>
      </c>
      <c r="B46" s="246" t="s">
        <v>387</v>
      </c>
      <c r="C46" s="246" t="s">
        <v>383</v>
      </c>
      <c r="D46" s="247">
        <v>51</v>
      </c>
      <c r="E46" s="210">
        <v>63</v>
      </c>
      <c r="F46" s="210">
        <v>66</v>
      </c>
      <c r="G46" s="247">
        <v>57</v>
      </c>
      <c r="H46" s="247">
        <v>59</v>
      </c>
      <c r="I46" s="203">
        <v>60</v>
      </c>
      <c r="J46" s="203">
        <v>62</v>
      </c>
      <c r="K46" s="222">
        <v>63</v>
      </c>
      <c r="L46" s="200">
        <v>65</v>
      </c>
      <c r="M46" s="200">
        <v>66</v>
      </c>
    </row>
    <row r="47" spans="1:13">
      <c r="A47" s="320" t="s">
        <v>388</v>
      </c>
      <c r="B47" s="321"/>
      <c r="C47" s="321"/>
      <c r="D47" s="321"/>
      <c r="E47" s="321"/>
      <c r="F47" s="321"/>
      <c r="G47" s="321"/>
      <c r="H47" s="321"/>
      <c r="I47" s="321"/>
      <c r="J47" s="321"/>
      <c r="K47" s="321"/>
      <c r="L47" s="322"/>
      <c r="M47" s="323"/>
    </row>
    <row r="48" spans="1:13" ht="94.5">
      <c r="A48" s="249" t="s">
        <v>389</v>
      </c>
      <c r="B48" s="193" t="s">
        <v>390</v>
      </c>
      <c r="C48" s="225" t="s">
        <v>335</v>
      </c>
      <c r="D48" s="250">
        <v>66</v>
      </c>
      <c r="E48" s="250">
        <v>22</v>
      </c>
      <c r="F48" s="250">
        <v>70</v>
      </c>
      <c r="G48" s="250">
        <v>22</v>
      </c>
      <c r="H48" s="250">
        <v>22</v>
      </c>
      <c r="I48" s="250">
        <v>22</v>
      </c>
      <c r="J48" s="250">
        <v>22</v>
      </c>
      <c r="K48" s="250">
        <v>22</v>
      </c>
      <c r="L48" s="250">
        <v>22</v>
      </c>
      <c r="M48" s="250">
        <v>22</v>
      </c>
    </row>
    <row r="49" spans="1:14">
      <c r="A49" s="303" t="s">
        <v>391</v>
      </c>
      <c r="B49" s="304"/>
      <c r="C49" s="304"/>
      <c r="D49" s="304"/>
      <c r="E49" s="304"/>
      <c r="F49" s="304"/>
      <c r="G49" s="304"/>
      <c r="H49" s="304"/>
      <c r="I49" s="304"/>
      <c r="J49" s="304"/>
      <c r="K49" s="304"/>
      <c r="L49" s="301"/>
      <c r="M49" s="302"/>
    </row>
    <row r="50" spans="1:14" ht="31.5">
      <c r="A50" s="251" t="s">
        <v>392</v>
      </c>
      <c r="B50" s="252" t="s">
        <v>393</v>
      </c>
      <c r="C50" s="246" t="s">
        <v>359</v>
      </c>
      <c r="D50" s="247">
        <v>81672</v>
      </c>
      <c r="E50" s="210">
        <v>193920</v>
      </c>
      <c r="F50" s="210">
        <v>212037</v>
      </c>
      <c r="G50" s="247">
        <v>250992</v>
      </c>
      <c r="H50" s="247">
        <v>322704</v>
      </c>
      <c r="I50" s="253">
        <v>358560</v>
      </c>
      <c r="J50" s="253">
        <v>394416</v>
      </c>
      <c r="K50" s="222">
        <v>430272</v>
      </c>
      <c r="L50" s="200">
        <v>466128</v>
      </c>
      <c r="M50" s="200">
        <v>537840</v>
      </c>
    </row>
    <row r="51" spans="1:14">
      <c r="A51" s="303" t="s">
        <v>394</v>
      </c>
      <c r="B51" s="304"/>
      <c r="C51" s="304"/>
      <c r="D51" s="304"/>
      <c r="E51" s="304"/>
      <c r="F51" s="304"/>
      <c r="G51" s="304"/>
      <c r="H51" s="304"/>
      <c r="I51" s="304"/>
      <c r="J51" s="304"/>
      <c r="K51" s="304"/>
      <c r="L51" s="301"/>
      <c r="M51" s="302"/>
    </row>
    <row r="52" spans="1:14" ht="31.5">
      <c r="A52" s="245" t="s">
        <v>395</v>
      </c>
      <c r="B52" s="252" t="s">
        <v>396</v>
      </c>
      <c r="C52" s="246" t="s">
        <v>383</v>
      </c>
      <c r="D52" s="247">
        <v>2342</v>
      </c>
      <c r="E52" s="210">
        <v>5195</v>
      </c>
      <c r="F52" s="210">
        <v>5200</v>
      </c>
      <c r="G52" s="247">
        <v>5200</v>
      </c>
      <c r="H52" s="247">
        <v>5200</v>
      </c>
      <c r="I52" s="247">
        <v>5200</v>
      </c>
      <c r="J52" s="247">
        <v>5200</v>
      </c>
      <c r="K52" s="247">
        <v>5200</v>
      </c>
      <c r="L52" s="247">
        <v>5200</v>
      </c>
      <c r="M52" s="247">
        <v>5200</v>
      </c>
    </row>
    <row r="53" spans="1:14" ht="31.5">
      <c r="A53" s="245" t="s">
        <v>397</v>
      </c>
      <c r="B53" s="252" t="s">
        <v>398</v>
      </c>
      <c r="C53" s="246" t="s">
        <v>383</v>
      </c>
      <c r="D53" s="247">
        <v>324</v>
      </c>
      <c r="E53" s="210">
        <v>326</v>
      </c>
      <c r="F53" s="210">
        <v>330</v>
      </c>
      <c r="G53" s="247">
        <v>326</v>
      </c>
      <c r="H53" s="247">
        <v>326</v>
      </c>
      <c r="I53" s="247">
        <v>326</v>
      </c>
      <c r="J53" s="247">
        <v>326</v>
      </c>
      <c r="K53" s="247">
        <v>326</v>
      </c>
      <c r="L53" s="247">
        <v>326</v>
      </c>
      <c r="M53" s="247">
        <v>326</v>
      </c>
    </row>
    <row r="54" spans="1:14" ht="31.5">
      <c r="A54" s="245" t="s">
        <v>399</v>
      </c>
      <c r="B54" s="252" t="s">
        <v>400</v>
      </c>
      <c r="C54" s="246" t="s">
        <v>359</v>
      </c>
      <c r="D54" s="247">
        <v>3611</v>
      </c>
      <c r="E54" s="210">
        <v>3715</v>
      </c>
      <c r="F54" s="210">
        <v>3677</v>
      </c>
      <c r="G54" s="247">
        <v>3677</v>
      </c>
      <c r="H54" s="247">
        <v>3677</v>
      </c>
      <c r="I54" s="247">
        <v>3677</v>
      </c>
      <c r="J54" s="247">
        <v>3677</v>
      </c>
      <c r="K54" s="247">
        <v>3677</v>
      </c>
      <c r="L54" s="247">
        <v>3677</v>
      </c>
      <c r="M54" s="247">
        <v>3677</v>
      </c>
    </row>
    <row r="55" spans="1:14">
      <c r="A55" s="303" t="s">
        <v>401</v>
      </c>
      <c r="B55" s="304"/>
      <c r="C55" s="304"/>
      <c r="D55" s="304"/>
      <c r="E55" s="304"/>
      <c r="F55" s="304"/>
      <c r="G55" s="304"/>
      <c r="H55" s="304"/>
      <c r="I55" s="304"/>
      <c r="J55" s="304"/>
      <c r="K55" s="304"/>
      <c r="L55" s="301"/>
      <c r="M55" s="302"/>
    </row>
    <row r="56" spans="1:14" ht="47.25">
      <c r="A56" s="245" t="s">
        <v>402</v>
      </c>
      <c r="B56" s="225" t="s">
        <v>403</v>
      </c>
      <c r="C56" s="224" t="s">
        <v>335</v>
      </c>
      <c r="D56" s="203">
        <v>100</v>
      </c>
      <c r="E56" s="210">
        <v>100</v>
      </c>
      <c r="F56" s="210">
        <v>100</v>
      </c>
      <c r="G56" s="203">
        <v>100</v>
      </c>
      <c r="H56" s="203">
        <v>100</v>
      </c>
      <c r="I56" s="203">
        <v>100</v>
      </c>
      <c r="J56" s="203">
        <v>100</v>
      </c>
      <c r="K56" s="222">
        <v>100</v>
      </c>
      <c r="L56" s="200">
        <v>100</v>
      </c>
      <c r="M56" s="200">
        <v>100</v>
      </c>
    </row>
    <row r="57" spans="1:14">
      <c r="A57" s="313" t="s">
        <v>404</v>
      </c>
      <c r="B57" s="314"/>
      <c r="C57" s="314"/>
      <c r="D57" s="314"/>
      <c r="E57" s="314"/>
      <c r="F57" s="314"/>
      <c r="G57" s="314"/>
      <c r="H57" s="314"/>
      <c r="I57" s="314"/>
      <c r="J57" s="314"/>
      <c r="K57" s="314"/>
      <c r="L57" s="314"/>
      <c r="M57" s="315"/>
    </row>
    <row r="58" spans="1:14" ht="63">
      <c r="A58" s="254" t="s">
        <v>405</v>
      </c>
      <c r="B58" s="225" t="s">
        <v>406</v>
      </c>
      <c r="C58" s="224" t="s">
        <v>335</v>
      </c>
      <c r="D58" s="203">
        <v>100</v>
      </c>
      <c r="E58" s="210">
        <v>0</v>
      </c>
      <c r="F58" s="210">
        <v>0</v>
      </c>
      <c r="G58" s="203">
        <v>100</v>
      </c>
      <c r="H58" s="203">
        <v>100</v>
      </c>
      <c r="I58" s="203">
        <v>100</v>
      </c>
      <c r="J58" s="203">
        <v>100</v>
      </c>
      <c r="K58" s="222">
        <v>100</v>
      </c>
      <c r="L58" s="200">
        <v>100</v>
      </c>
      <c r="M58" s="200">
        <v>100</v>
      </c>
      <c r="N58" s="167" t="s">
        <v>407</v>
      </c>
    </row>
    <row r="59" spans="1:14">
      <c r="A59" s="305" t="s">
        <v>408</v>
      </c>
      <c r="B59" s="306"/>
      <c r="C59" s="306"/>
      <c r="D59" s="306"/>
      <c r="E59" s="306"/>
      <c r="F59" s="306"/>
      <c r="G59" s="306"/>
      <c r="H59" s="306"/>
      <c r="I59" s="306"/>
      <c r="J59" s="306"/>
      <c r="K59" s="306"/>
      <c r="L59" s="307"/>
      <c r="M59" s="308"/>
    </row>
    <row r="60" spans="1:14" ht="189">
      <c r="A60" s="245" t="s">
        <v>409</v>
      </c>
      <c r="B60" s="209" t="s">
        <v>410</v>
      </c>
      <c r="C60" s="255" t="s">
        <v>335</v>
      </c>
      <c r="D60" s="256">
        <v>0.06</v>
      </c>
      <c r="E60" s="250">
        <v>29.85</v>
      </c>
      <c r="F60" s="250">
        <v>28.36</v>
      </c>
      <c r="G60" s="256">
        <v>29.85</v>
      </c>
      <c r="H60" s="256">
        <v>29.85</v>
      </c>
      <c r="I60" s="256">
        <v>29.85</v>
      </c>
      <c r="J60" s="256">
        <v>29.85</v>
      </c>
      <c r="K60" s="256">
        <v>29.85</v>
      </c>
      <c r="L60" s="256">
        <v>29.85</v>
      </c>
      <c r="M60" s="256">
        <v>29.85</v>
      </c>
    </row>
    <row r="61" spans="1:14">
      <c r="A61" s="303" t="s">
        <v>411</v>
      </c>
      <c r="B61" s="304"/>
      <c r="C61" s="304"/>
      <c r="D61" s="304"/>
      <c r="E61" s="304"/>
      <c r="F61" s="304"/>
      <c r="G61" s="304"/>
      <c r="H61" s="304"/>
      <c r="I61" s="304"/>
      <c r="J61" s="304"/>
      <c r="K61" s="304"/>
      <c r="L61" s="301"/>
      <c r="M61" s="302"/>
    </row>
    <row r="62" spans="1:14" ht="63">
      <c r="A62" s="240" t="s">
        <v>412</v>
      </c>
      <c r="B62" s="232" t="s">
        <v>413</v>
      </c>
      <c r="C62" s="246" t="s">
        <v>335</v>
      </c>
      <c r="D62" s="242">
        <v>100</v>
      </c>
      <c r="E62" s="238">
        <v>100</v>
      </c>
      <c r="F62" s="238">
        <v>99</v>
      </c>
      <c r="G62" s="242">
        <v>100</v>
      </c>
      <c r="H62" s="242">
        <v>100</v>
      </c>
      <c r="I62" s="242">
        <v>100</v>
      </c>
      <c r="J62" s="242">
        <v>100</v>
      </c>
      <c r="K62" s="243">
        <v>100</v>
      </c>
      <c r="L62" s="244">
        <v>100</v>
      </c>
      <c r="M62" s="244">
        <v>100</v>
      </c>
    </row>
    <row r="63" spans="1:14">
      <c r="A63" s="240" t="s">
        <v>414</v>
      </c>
      <c r="B63" s="232" t="s">
        <v>415</v>
      </c>
      <c r="C63" s="246" t="s">
        <v>416</v>
      </c>
      <c r="D63" s="257">
        <v>24900</v>
      </c>
      <c r="E63" s="258">
        <v>13274</v>
      </c>
      <c r="F63" s="258">
        <v>30300</v>
      </c>
      <c r="G63" s="257">
        <v>52900</v>
      </c>
      <c r="H63" s="257">
        <v>54050</v>
      </c>
      <c r="I63" s="259">
        <v>55200</v>
      </c>
      <c r="J63" s="257">
        <v>56350</v>
      </c>
      <c r="K63" s="260">
        <v>57500</v>
      </c>
      <c r="L63" s="261">
        <v>58650</v>
      </c>
      <c r="M63" s="261">
        <v>59800</v>
      </c>
    </row>
    <row r="64" spans="1:14">
      <c r="A64" s="326" t="s">
        <v>417</v>
      </c>
      <c r="B64" s="327"/>
      <c r="C64" s="327"/>
      <c r="D64" s="327"/>
      <c r="E64" s="327"/>
      <c r="F64" s="327"/>
      <c r="G64" s="327"/>
      <c r="H64" s="327"/>
      <c r="I64" s="327"/>
      <c r="J64" s="327"/>
      <c r="K64" s="327"/>
      <c r="L64" s="328"/>
      <c r="M64" s="329"/>
    </row>
    <row r="65" spans="1:13" ht="31.5">
      <c r="A65" s="240" t="s">
        <v>418</v>
      </c>
      <c r="B65" s="232" t="s">
        <v>419</v>
      </c>
      <c r="C65" s="246" t="s">
        <v>416</v>
      </c>
      <c r="D65" s="262">
        <v>3350</v>
      </c>
      <c r="E65" s="263">
        <v>28156</v>
      </c>
      <c r="F65" s="263">
        <v>21600</v>
      </c>
      <c r="G65" s="263">
        <v>28156</v>
      </c>
      <c r="H65" s="263">
        <v>28156</v>
      </c>
      <c r="I65" s="263">
        <v>28156</v>
      </c>
      <c r="J65" s="263">
        <v>28156</v>
      </c>
      <c r="K65" s="263">
        <v>28156</v>
      </c>
      <c r="L65" s="263">
        <v>28156</v>
      </c>
      <c r="M65" s="263">
        <v>28156</v>
      </c>
    </row>
    <row r="66" spans="1:13">
      <c r="A66" s="303" t="s">
        <v>420</v>
      </c>
      <c r="B66" s="304"/>
      <c r="C66" s="304"/>
      <c r="D66" s="304"/>
      <c r="E66" s="304"/>
      <c r="F66" s="304"/>
      <c r="G66" s="304"/>
      <c r="H66" s="304"/>
      <c r="I66" s="304"/>
      <c r="J66" s="304"/>
      <c r="K66" s="304"/>
      <c r="L66" s="301"/>
      <c r="M66" s="302"/>
    </row>
    <row r="67" spans="1:13" ht="63">
      <c r="A67" s="254" t="s">
        <v>421</v>
      </c>
      <c r="B67" s="232" t="s">
        <v>422</v>
      </c>
      <c r="C67" s="225" t="s">
        <v>352</v>
      </c>
      <c r="D67" s="225" t="s">
        <v>353</v>
      </c>
      <c r="E67" s="225" t="s">
        <v>353</v>
      </c>
      <c r="F67" s="225" t="s">
        <v>353</v>
      </c>
      <c r="G67" s="225" t="s">
        <v>353</v>
      </c>
      <c r="H67" s="225" t="s">
        <v>353</v>
      </c>
      <c r="I67" s="225" t="s">
        <v>353</v>
      </c>
      <c r="J67" s="225" t="s">
        <v>353</v>
      </c>
      <c r="K67" s="264" t="s">
        <v>353</v>
      </c>
      <c r="L67" s="214" t="s">
        <v>353</v>
      </c>
      <c r="M67" s="214" t="s">
        <v>353</v>
      </c>
    </row>
    <row r="68" spans="1:13">
      <c r="A68" s="305" t="s">
        <v>423</v>
      </c>
      <c r="B68" s="306"/>
      <c r="C68" s="306"/>
      <c r="D68" s="306"/>
      <c r="E68" s="306"/>
      <c r="F68" s="306"/>
      <c r="G68" s="306"/>
      <c r="H68" s="306"/>
      <c r="I68" s="306"/>
      <c r="J68" s="306"/>
      <c r="K68" s="306"/>
      <c r="L68" s="307"/>
      <c r="M68" s="308"/>
    </row>
    <row r="69" spans="1:13" ht="31.5">
      <c r="A69" s="265" t="s">
        <v>424</v>
      </c>
      <c r="B69" s="193" t="s">
        <v>425</v>
      </c>
      <c r="C69" s="246" t="s">
        <v>335</v>
      </c>
      <c r="D69" s="203">
        <v>99</v>
      </c>
      <c r="E69" s="210">
        <v>99</v>
      </c>
      <c r="F69" s="210">
        <v>99</v>
      </c>
      <c r="G69" s="203">
        <v>99</v>
      </c>
      <c r="H69" s="203">
        <v>99</v>
      </c>
      <c r="I69" s="203">
        <v>99</v>
      </c>
      <c r="J69" s="203">
        <v>99</v>
      </c>
      <c r="K69" s="222">
        <v>99</v>
      </c>
      <c r="L69" s="200">
        <v>99</v>
      </c>
      <c r="M69" s="200">
        <v>99</v>
      </c>
    </row>
    <row r="70" spans="1:13">
      <c r="A70" s="303" t="s">
        <v>426</v>
      </c>
      <c r="B70" s="304"/>
      <c r="C70" s="304"/>
      <c r="D70" s="304"/>
      <c r="E70" s="304"/>
      <c r="F70" s="304"/>
      <c r="G70" s="304"/>
      <c r="H70" s="304"/>
      <c r="I70" s="304"/>
      <c r="J70" s="304"/>
      <c r="K70" s="304"/>
      <c r="L70" s="301"/>
      <c r="M70" s="302"/>
    </row>
    <row r="71" spans="1:13" ht="47.25">
      <c r="A71" s="245" t="s">
        <v>427</v>
      </c>
      <c r="B71" s="225" t="s">
        <v>428</v>
      </c>
      <c r="C71" s="246" t="s">
        <v>429</v>
      </c>
      <c r="D71" s="266">
        <v>1666.15</v>
      </c>
      <c r="E71" s="267">
        <v>2071.9</v>
      </c>
      <c r="F71" s="289">
        <v>2375</v>
      </c>
      <c r="G71" s="266">
        <v>1483.5</v>
      </c>
      <c r="H71" s="266">
        <v>1483.5</v>
      </c>
      <c r="I71" s="268" t="s">
        <v>430</v>
      </c>
      <c r="J71" s="266">
        <v>1483.5</v>
      </c>
      <c r="K71" s="269">
        <v>1483.5</v>
      </c>
      <c r="L71" s="200">
        <v>1483.5</v>
      </c>
      <c r="M71" s="200">
        <v>1483.5</v>
      </c>
    </row>
    <row r="72" spans="1:13">
      <c r="A72" s="303" t="s">
        <v>431</v>
      </c>
      <c r="B72" s="304"/>
      <c r="C72" s="304"/>
      <c r="D72" s="304"/>
      <c r="E72" s="304"/>
      <c r="F72" s="304"/>
      <c r="G72" s="304"/>
      <c r="H72" s="304"/>
      <c r="I72" s="304"/>
      <c r="J72" s="304"/>
      <c r="K72" s="304"/>
      <c r="L72" s="301"/>
      <c r="M72" s="302"/>
    </row>
    <row r="73" spans="1:13" ht="63">
      <c r="A73" s="245" t="s">
        <v>432</v>
      </c>
      <c r="B73" s="232" t="s">
        <v>433</v>
      </c>
      <c r="C73" s="246" t="s">
        <v>429</v>
      </c>
      <c r="D73" s="270">
        <v>11885.9</v>
      </c>
      <c r="E73" s="271">
        <v>12552.46</v>
      </c>
      <c r="F73" s="271">
        <v>10867.4</v>
      </c>
      <c r="G73" s="270">
        <v>7662.7</v>
      </c>
      <c r="H73" s="270">
        <v>7892.6</v>
      </c>
      <c r="I73" s="270">
        <v>8129.3</v>
      </c>
      <c r="J73" s="270">
        <v>8373.2000000000007</v>
      </c>
      <c r="K73" s="272">
        <v>8624.4</v>
      </c>
      <c r="L73" s="191">
        <v>8883.2000000000007</v>
      </c>
      <c r="M73" s="191">
        <v>9149.7000000000007</v>
      </c>
    </row>
    <row r="76" spans="1:13" ht="31.5" customHeight="1">
      <c r="A76" s="324" t="s">
        <v>434</v>
      </c>
      <c r="B76" s="325"/>
      <c r="I76" s="330" t="s">
        <v>92</v>
      </c>
      <c r="J76" s="331"/>
      <c r="K76" s="331"/>
      <c r="L76" s="331"/>
      <c r="M76" s="331"/>
    </row>
    <row r="81" spans="16:16">
      <c r="P81" s="167">
        <v>15</v>
      </c>
    </row>
  </sheetData>
  <mergeCells count="36">
    <mergeCell ref="A72:M72"/>
    <mergeCell ref="A76:B76"/>
    <mergeCell ref="A59:M59"/>
    <mergeCell ref="A61:M61"/>
    <mergeCell ref="A64:M64"/>
    <mergeCell ref="A66:M66"/>
    <mergeCell ref="A68:M68"/>
    <mergeCell ref="A70:M70"/>
    <mergeCell ref="I76:M76"/>
    <mergeCell ref="A57:M57"/>
    <mergeCell ref="A28:M28"/>
    <mergeCell ref="A30:M30"/>
    <mergeCell ref="A33:M33"/>
    <mergeCell ref="A36:M36"/>
    <mergeCell ref="A38:M38"/>
    <mergeCell ref="A40:M40"/>
    <mergeCell ref="A42:M42"/>
    <mergeCell ref="A47:M47"/>
    <mergeCell ref="A49:M49"/>
    <mergeCell ref="A51:M51"/>
    <mergeCell ref="A55:M55"/>
    <mergeCell ref="A26:M26"/>
    <mergeCell ref="I1:M2"/>
    <mergeCell ref="A4:K4"/>
    <mergeCell ref="A5:K5"/>
    <mergeCell ref="A6:K6"/>
    <mergeCell ref="A7:K7"/>
    <mergeCell ref="A8:A9"/>
    <mergeCell ref="B8:B9"/>
    <mergeCell ref="C8:C9"/>
    <mergeCell ref="D8:K8"/>
    <mergeCell ref="A11:M11"/>
    <mergeCell ref="A15:M15"/>
    <mergeCell ref="A19:M19"/>
    <mergeCell ref="A22:M22"/>
    <mergeCell ref="A24:M24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7"/>
  <sheetViews>
    <sheetView view="pageBreakPreview" topLeftCell="A105" zoomScale="75" zoomScaleSheetLayoutView="75" workbookViewId="0">
      <selection activeCell="C113" sqref="C113"/>
    </sheetView>
  </sheetViews>
  <sheetFormatPr defaultColWidth="9.140625" defaultRowHeight="15.7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>
      <c r="A1" s="31"/>
      <c r="B1" s="31"/>
      <c r="C1" s="31"/>
      <c r="D1" s="31"/>
      <c r="E1" s="293" t="s">
        <v>220</v>
      </c>
      <c r="F1" s="293"/>
      <c r="G1" s="293"/>
      <c r="H1" s="293"/>
    </row>
    <row r="2" spans="1:8" ht="15.75" customHeight="1">
      <c r="A2" s="31"/>
      <c r="B2" s="31"/>
      <c r="C2" s="31"/>
      <c r="D2" s="31"/>
      <c r="E2" s="31"/>
      <c r="F2" s="31"/>
      <c r="G2" s="31"/>
      <c r="H2" s="31"/>
    </row>
    <row r="3" spans="1:8" ht="15.75" customHeight="1">
      <c r="A3" s="356" t="s">
        <v>37</v>
      </c>
      <c r="B3" s="356"/>
      <c r="C3" s="356"/>
      <c r="D3" s="356"/>
      <c r="E3" s="356"/>
      <c r="F3" s="356"/>
      <c r="G3" s="356"/>
      <c r="H3" s="356"/>
    </row>
    <row r="4" spans="1:8" ht="15.75" customHeight="1">
      <c r="A4" s="356" t="s">
        <v>4</v>
      </c>
      <c r="B4" s="356"/>
      <c r="C4" s="356"/>
      <c r="D4" s="356"/>
      <c r="E4" s="356"/>
      <c r="F4" s="356"/>
      <c r="G4" s="356"/>
      <c r="H4" s="356"/>
    </row>
    <row r="5" spans="1:8">
      <c r="A5" s="357" t="s">
        <v>41</v>
      </c>
      <c r="B5" s="357"/>
      <c r="C5" s="357"/>
      <c r="D5" s="357"/>
      <c r="E5" s="357"/>
      <c r="F5" s="357"/>
      <c r="G5" s="357"/>
      <c r="H5" s="357"/>
    </row>
    <row r="6" spans="1:8">
      <c r="A6" s="358" t="s">
        <v>309</v>
      </c>
      <c r="B6" s="358"/>
      <c r="C6" s="358"/>
      <c r="D6" s="358"/>
      <c r="E6" s="358"/>
      <c r="F6" s="358"/>
      <c r="G6" s="358"/>
      <c r="H6" s="358"/>
    </row>
    <row r="7" spans="1:8" s="1" customFormat="1" ht="17.25" customHeight="1">
      <c r="A7" s="353" t="s">
        <v>5</v>
      </c>
      <c r="B7" s="353" t="s">
        <v>38</v>
      </c>
      <c r="C7" s="354" t="s">
        <v>39</v>
      </c>
      <c r="D7" s="353" t="s">
        <v>6</v>
      </c>
      <c r="E7" s="353" t="s">
        <v>7</v>
      </c>
      <c r="F7" s="353"/>
      <c r="G7" s="353"/>
      <c r="H7" s="353"/>
    </row>
    <row r="8" spans="1:8" s="1" customFormat="1" ht="143.25" customHeight="1">
      <c r="A8" s="353"/>
      <c r="B8" s="353"/>
      <c r="C8" s="355"/>
      <c r="D8" s="353"/>
      <c r="E8" s="7" t="s">
        <v>8</v>
      </c>
      <c r="F8" s="7" t="s">
        <v>9</v>
      </c>
      <c r="G8" s="32" t="s">
        <v>10</v>
      </c>
      <c r="H8" s="7" t="s">
        <v>11</v>
      </c>
    </row>
    <row r="9" spans="1:8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>
      <c r="A10" s="339" t="s">
        <v>0</v>
      </c>
      <c r="B10" s="339" t="s">
        <v>42</v>
      </c>
      <c r="C10" s="6" t="s">
        <v>6</v>
      </c>
      <c r="D10" s="43">
        <f>D13+D31+D70+D111</f>
        <v>248108.58999999997</v>
      </c>
      <c r="E10" s="80">
        <f>E13+E31+E70+E111</f>
        <v>5159.0600000000004</v>
      </c>
      <c r="F10" s="79">
        <f>F13+F31+F70+F111</f>
        <v>29979.82</v>
      </c>
      <c r="G10" s="43">
        <f>G12</f>
        <v>212969.71</v>
      </c>
      <c r="H10" s="38"/>
    </row>
    <row r="11" spans="1:8">
      <c r="A11" s="339"/>
      <c r="B11" s="339"/>
      <c r="C11" s="6" t="s">
        <v>12</v>
      </c>
      <c r="D11" s="43"/>
      <c r="E11" s="80"/>
      <c r="F11" s="79"/>
      <c r="G11" s="43"/>
      <c r="H11" s="38"/>
    </row>
    <row r="12" spans="1:8" ht="48.75" customHeight="1">
      <c r="A12" s="339"/>
      <c r="B12" s="339"/>
      <c r="C12" s="16" t="s">
        <v>93</v>
      </c>
      <c r="D12" s="43">
        <f>D15+D33+D72+D113</f>
        <v>215396.71000000002</v>
      </c>
      <c r="E12" s="80">
        <f>E15+E33+E72+E113</f>
        <v>5159.0600000000004</v>
      </c>
      <c r="F12" s="79">
        <f>F15+F33+F72+F113</f>
        <v>29979.82</v>
      </c>
      <c r="G12" s="43">
        <f>G15+G33+G72+G113</f>
        <v>212969.71</v>
      </c>
      <c r="H12" s="38"/>
    </row>
    <row r="13" spans="1:8">
      <c r="A13" s="339" t="s">
        <v>2</v>
      </c>
      <c r="B13" s="339" t="s">
        <v>94</v>
      </c>
      <c r="C13" s="6" t="s">
        <v>6</v>
      </c>
      <c r="D13" s="61">
        <f>D15</f>
        <v>44703.549999999996</v>
      </c>
      <c r="E13" s="97">
        <f t="shared" ref="E13:G13" si="0">E15</f>
        <v>4715.75</v>
      </c>
      <c r="F13" s="97">
        <f t="shared" si="0"/>
        <v>96.25</v>
      </c>
      <c r="G13" s="97">
        <f t="shared" si="0"/>
        <v>39891.549999999996</v>
      </c>
      <c r="H13" s="38"/>
    </row>
    <row r="14" spans="1:8" ht="18.75" customHeight="1">
      <c r="A14" s="339"/>
      <c r="B14" s="339"/>
      <c r="C14" s="6" t="s">
        <v>12</v>
      </c>
      <c r="D14" s="82"/>
      <c r="E14" s="38"/>
      <c r="F14" s="38"/>
      <c r="G14" s="82">
        <f>G17+G20+G23</f>
        <v>0</v>
      </c>
      <c r="H14" s="38"/>
    </row>
    <row r="15" spans="1:8" ht="47.25" customHeight="1">
      <c r="A15" s="339"/>
      <c r="B15" s="339"/>
      <c r="C15" s="16" t="s">
        <v>93</v>
      </c>
      <c r="D15" s="61">
        <f>D18+D21+D24+D27+D30</f>
        <v>44703.549999999996</v>
      </c>
      <c r="E15" s="177">
        <f t="shared" ref="E15:G15" si="1">E18+E21+E24+E27+E30</f>
        <v>4715.75</v>
      </c>
      <c r="F15" s="177">
        <f t="shared" si="1"/>
        <v>96.25</v>
      </c>
      <c r="G15" s="177">
        <f t="shared" si="1"/>
        <v>39891.549999999996</v>
      </c>
      <c r="H15" s="38"/>
    </row>
    <row r="16" spans="1:8">
      <c r="A16" s="332" t="s">
        <v>32</v>
      </c>
      <c r="B16" s="339" t="s">
        <v>95</v>
      </c>
      <c r="C16" s="6" t="s">
        <v>6</v>
      </c>
      <c r="D16" s="61">
        <f>G16</f>
        <v>39889.589999999997</v>
      </c>
      <c r="E16" s="38"/>
      <c r="F16" s="38"/>
      <c r="G16" s="61">
        <f>G18</f>
        <v>39889.589999999997</v>
      </c>
      <c r="H16" s="38"/>
    </row>
    <row r="17" spans="1:8" ht="18" customHeight="1">
      <c r="A17" s="333"/>
      <c r="B17" s="339"/>
      <c r="C17" s="6" t="s">
        <v>12</v>
      </c>
      <c r="D17" s="61"/>
      <c r="E17" s="38"/>
      <c r="F17" s="38"/>
      <c r="G17" s="61"/>
      <c r="H17" s="38"/>
    </row>
    <row r="18" spans="1:8" ht="48.75" customHeight="1">
      <c r="A18" s="334"/>
      <c r="B18" s="339"/>
      <c r="C18" s="16" t="s">
        <v>93</v>
      </c>
      <c r="D18" s="61">
        <f>E18+F18+G18</f>
        <v>39889.589999999997</v>
      </c>
      <c r="E18" s="38"/>
      <c r="F18" s="38"/>
      <c r="G18" s="61">
        <v>39889.589999999997</v>
      </c>
      <c r="H18" s="38"/>
    </row>
    <row r="19" spans="1:8">
      <c r="A19" s="332" t="s">
        <v>33</v>
      </c>
      <c r="B19" s="339" t="s">
        <v>96</v>
      </c>
      <c r="C19" s="6" t="s">
        <v>6</v>
      </c>
      <c r="D19" s="38">
        <f>G19+F19+E19</f>
        <v>0</v>
      </c>
      <c r="E19" s="38"/>
      <c r="F19" s="38"/>
      <c r="G19" s="38">
        <f>G21</f>
        <v>0</v>
      </c>
      <c r="H19" s="38"/>
    </row>
    <row r="20" spans="1:8" ht="18.75" customHeight="1">
      <c r="A20" s="333"/>
      <c r="B20" s="339"/>
      <c r="C20" s="6" t="s">
        <v>12</v>
      </c>
      <c r="D20" s="81"/>
      <c r="E20" s="38"/>
      <c r="F20" s="38"/>
      <c r="G20" s="38"/>
      <c r="H20" s="38"/>
    </row>
    <row r="21" spans="1:8" ht="59.25" customHeight="1">
      <c r="A21" s="334"/>
      <c r="B21" s="339"/>
      <c r="C21" s="16" t="s">
        <v>93</v>
      </c>
      <c r="D21" s="38">
        <f>E21+F21+G21</f>
        <v>0</v>
      </c>
      <c r="E21" s="38"/>
      <c r="F21" s="38"/>
      <c r="G21" s="38">
        <v>0</v>
      </c>
      <c r="H21" s="38"/>
    </row>
    <row r="22" spans="1:8" ht="16.5" customHeight="1">
      <c r="A22" s="332" t="s">
        <v>54</v>
      </c>
      <c r="B22" s="339" t="s">
        <v>55</v>
      </c>
      <c r="C22" s="16" t="s">
        <v>6</v>
      </c>
      <c r="D22" s="38">
        <f>G22</f>
        <v>0</v>
      </c>
      <c r="E22" s="38"/>
      <c r="F22" s="38"/>
      <c r="G22" s="38">
        <f>G24</f>
        <v>0</v>
      </c>
      <c r="H22" s="38"/>
    </row>
    <row r="23" spans="1:8" ht="18" customHeight="1">
      <c r="A23" s="333"/>
      <c r="B23" s="339"/>
      <c r="C23" s="16" t="s">
        <v>12</v>
      </c>
      <c r="D23" s="38"/>
      <c r="E23" s="38"/>
      <c r="F23" s="38"/>
      <c r="G23" s="38"/>
      <c r="H23" s="38"/>
    </row>
    <row r="24" spans="1:8" ht="48.75" customHeight="1">
      <c r="A24" s="334"/>
      <c r="B24" s="339"/>
      <c r="C24" s="16" t="s">
        <v>93</v>
      </c>
      <c r="D24" s="38">
        <v>0</v>
      </c>
      <c r="E24" s="38"/>
      <c r="F24" s="38"/>
      <c r="G24" s="38">
        <v>0</v>
      </c>
      <c r="H24" s="38"/>
    </row>
    <row r="25" spans="1:8" ht="16.149999999999999" customHeight="1">
      <c r="A25" s="332" t="s">
        <v>56</v>
      </c>
      <c r="B25" s="339" t="s">
        <v>57</v>
      </c>
      <c r="C25" s="16" t="s">
        <v>6</v>
      </c>
      <c r="D25" s="38">
        <f>D27</f>
        <v>0</v>
      </c>
      <c r="E25" s="38"/>
      <c r="F25" s="38">
        <f>F27</f>
        <v>0</v>
      </c>
      <c r="G25" s="38">
        <f>G27</f>
        <v>0</v>
      </c>
      <c r="H25" s="38"/>
    </row>
    <row r="26" spans="1:8" ht="25.15" customHeight="1">
      <c r="A26" s="333"/>
      <c r="B26" s="339"/>
      <c r="C26" s="16" t="s">
        <v>12</v>
      </c>
      <c r="D26" s="38"/>
      <c r="E26" s="38"/>
      <c r="F26" s="38"/>
      <c r="G26" s="38"/>
      <c r="H26" s="38"/>
    </row>
    <row r="27" spans="1:8" ht="48" customHeight="1">
      <c r="A27" s="334"/>
      <c r="B27" s="339"/>
      <c r="C27" s="16" t="s">
        <v>93</v>
      </c>
      <c r="D27" s="39">
        <f>F27+G27</f>
        <v>0</v>
      </c>
      <c r="E27" s="39"/>
      <c r="F27" s="39"/>
      <c r="G27" s="39"/>
      <c r="H27" s="38"/>
    </row>
    <row r="28" spans="1:8" ht="27" customHeight="1">
      <c r="A28" s="332" t="s">
        <v>299</v>
      </c>
      <c r="B28" s="332" t="s">
        <v>85</v>
      </c>
      <c r="C28" s="153" t="s">
        <v>6</v>
      </c>
      <c r="D28" s="154">
        <f>D30</f>
        <v>4813.96</v>
      </c>
      <c r="E28" s="178">
        <f t="shared" ref="E28:G28" si="2">E30</f>
        <v>4715.75</v>
      </c>
      <c r="F28" s="178">
        <f t="shared" si="2"/>
        <v>96.25</v>
      </c>
      <c r="G28" s="178">
        <f t="shared" si="2"/>
        <v>1.96</v>
      </c>
      <c r="H28" s="44"/>
    </row>
    <row r="29" spans="1:8" ht="27" customHeight="1">
      <c r="A29" s="333"/>
      <c r="B29" s="333"/>
      <c r="C29" s="153" t="s">
        <v>12</v>
      </c>
      <c r="D29" s="154"/>
      <c r="E29" s="154"/>
      <c r="F29" s="154"/>
      <c r="G29" s="154"/>
      <c r="H29" s="44"/>
    </row>
    <row r="30" spans="1:8" ht="44.25" customHeight="1">
      <c r="A30" s="334"/>
      <c r="B30" s="334"/>
      <c r="C30" s="153" t="s">
        <v>93</v>
      </c>
      <c r="D30" s="154">
        <f>E30+F30+G30</f>
        <v>4813.96</v>
      </c>
      <c r="E30" s="154">
        <v>4715.75</v>
      </c>
      <c r="F30" s="154">
        <v>96.25</v>
      </c>
      <c r="G30" s="154">
        <v>1.96</v>
      </c>
      <c r="H30" s="44"/>
    </row>
    <row r="31" spans="1:8">
      <c r="A31" s="339" t="s">
        <v>3</v>
      </c>
      <c r="B31" s="339" t="s">
        <v>97</v>
      </c>
      <c r="C31" s="6" t="s">
        <v>6</v>
      </c>
      <c r="D31" s="41">
        <f>D33</f>
        <v>34148.370000000003</v>
      </c>
      <c r="E31" s="47">
        <f>E33</f>
        <v>343.31</v>
      </c>
      <c r="F31" s="47">
        <f>F33</f>
        <v>34.53</v>
      </c>
      <c r="G31" s="41">
        <f>G33</f>
        <v>33770.530000000006</v>
      </c>
      <c r="H31" s="44"/>
    </row>
    <row r="32" spans="1:8" ht="17.25" customHeight="1">
      <c r="A32" s="339"/>
      <c r="B32" s="339"/>
      <c r="C32" s="6" t="s">
        <v>12</v>
      </c>
      <c r="D32" s="49"/>
      <c r="E32" s="47"/>
      <c r="F32" s="47"/>
      <c r="G32" s="49"/>
      <c r="H32" s="44"/>
    </row>
    <row r="33" spans="1:8" ht="48.75" customHeight="1">
      <c r="A33" s="339"/>
      <c r="B33" s="339"/>
      <c r="C33" s="16" t="s">
        <v>93</v>
      </c>
      <c r="D33" s="41">
        <f>D34+D38+D42+D52+D56+D60</f>
        <v>34148.370000000003</v>
      </c>
      <c r="E33" s="41">
        <f>E37+E41+E45++E59+E63</f>
        <v>343.31</v>
      </c>
      <c r="F33" s="41">
        <f>F37+F41+F45++F59+F63</f>
        <v>34.53</v>
      </c>
      <c r="G33" s="41">
        <f>G37+G41+G45++G59+G63</f>
        <v>33770.530000000006</v>
      </c>
      <c r="H33" s="44"/>
    </row>
    <row r="34" spans="1:8">
      <c r="A34" s="332" t="s">
        <v>31</v>
      </c>
      <c r="B34" s="340" t="s">
        <v>59</v>
      </c>
      <c r="C34" s="339" t="s">
        <v>6</v>
      </c>
      <c r="D34" s="50">
        <f>D37</f>
        <v>31336.15</v>
      </c>
      <c r="E34" s="344"/>
      <c r="F34" s="346"/>
      <c r="G34" s="346">
        <f>D34</f>
        <v>31336.15</v>
      </c>
      <c r="H34" s="348"/>
    </row>
    <row r="35" spans="1:8" ht="7.5" customHeight="1">
      <c r="A35" s="333"/>
      <c r="B35" s="341"/>
      <c r="C35" s="339"/>
      <c r="D35" s="51"/>
      <c r="E35" s="345"/>
      <c r="F35" s="347"/>
      <c r="G35" s="347"/>
      <c r="H35" s="348"/>
    </row>
    <row r="36" spans="1:8" ht="18" customHeight="1">
      <c r="A36" s="333"/>
      <c r="B36" s="342"/>
      <c r="C36" s="6" t="s">
        <v>12</v>
      </c>
      <c r="D36" s="40"/>
      <c r="E36" s="48"/>
      <c r="F36" s="47"/>
      <c r="G36" s="47"/>
      <c r="H36" s="38"/>
    </row>
    <row r="37" spans="1:8" ht="51" customHeight="1">
      <c r="A37" s="334"/>
      <c r="B37" s="343"/>
      <c r="C37" s="16" t="s">
        <v>93</v>
      </c>
      <c r="D37" s="47">
        <f>E37+F37+G37</f>
        <v>31336.15</v>
      </c>
      <c r="E37" s="47"/>
      <c r="F37" s="47"/>
      <c r="G37" s="47">
        <v>31336.15</v>
      </c>
      <c r="H37" s="38"/>
    </row>
    <row r="38" spans="1:8">
      <c r="A38" s="332" t="s">
        <v>98</v>
      </c>
      <c r="B38" s="340" t="s">
        <v>60</v>
      </c>
      <c r="C38" s="339" t="s">
        <v>6</v>
      </c>
      <c r="D38" s="50">
        <f>G38+F38+E38</f>
        <v>182.2</v>
      </c>
      <c r="E38" s="344">
        <f>E41</f>
        <v>150</v>
      </c>
      <c r="F38" s="346">
        <f>F41</f>
        <v>3.06</v>
      </c>
      <c r="G38" s="346">
        <f>G41</f>
        <v>29.14</v>
      </c>
      <c r="H38" s="348"/>
    </row>
    <row r="39" spans="1:8" ht="7.5" customHeight="1">
      <c r="A39" s="333"/>
      <c r="B39" s="341"/>
      <c r="C39" s="339"/>
      <c r="D39" s="51"/>
      <c r="E39" s="345"/>
      <c r="F39" s="347"/>
      <c r="G39" s="347"/>
      <c r="H39" s="348"/>
    </row>
    <row r="40" spans="1:8" ht="20.25" customHeight="1">
      <c r="A40" s="333"/>
      <c r="B40" s="342"/>
      <c r="C40" s="16" t="s">
        <v>12</v>
      </c>
      <c r="D40" s="40"/>
      <c r="E40" s="176"/>
      <c r="F40" s="177"/>
      <c r="G40" s="177"/>
      <c r="H40" s="38"/>
    </row>
    <row r="41" spans="1:8" ht="48.75" customHeight="1">
      <c r="A41" s="334"/>
      <c r="B41" s="343"/>
      <c r="C41" s="16" t="s">
        <v>93</v>
      </c>
      <c r="D41" s="41">
        <f>E41+F41+G41</f>
        <v>182.2</v>
      </c>
      <c r="E41" s="177">
        <v>150</v>
      </c>
      <c r="F41" s="177">
        <v>3.06</v>
      </c>
      <c r="G41" s="177">
        <v>29.14</v>
      </c>
      <c r="H41" s="38"/>
    </row>
    <row r="42" spans="1:8">
      <c r="A42" s="332" t="s">
        <v>99</v>
      </c>
      <c r="B42" s="340" t="s">
        <v>62</v>
      </c>
      <c r="C42" s="339" t="s">
        <v>6</v>
      </c>
      <c r="D42" s="50">
        <f>D45</f>
        <v>456.21</v>
      </c>
      <c r="E42" s="346">
        <f t="shared" ref="E42:F42" si="3">E45</f>
        <v>193.31</v>
      </c>
      <c r="F42" s="346">
        <f t="shared" si="3"/>
        <v>31.47</v>
      </c>
      <c r="G42" s="346">
        <f>G45</f>
        <v>231.42999999999998</v>
      </c>
      <c r="H42" s="348"/>
    </row>
    <row r="43" spans="1:8" ht="9.75" customHeight="1">
      <c r="A43" s="333"/>
      <c r="B43" s="341"/>
      <c r="C43" s="339"/>
      <c r="D43" s="51"/>
      <c r="E43" s="347"/>
      <c r="F43" s="347"/>
      <c r="G43" s="347"/>
      <c r="H43" s="348"/>
    </row>
    <row r="44" spans="1:8" ht="21" customHeight="1">
      <c r="A44" s="333"/>
      <c r="B44" s="342"/>
      <c r="C44" s="16" t="s">
        <v>12</v>
      </c>
      <c r="D44" s="40"/>
      <c r="E44" s="48"/>
      <c r="F44" s="47"/>
      <c r="G44" s="47"/>
      <c r="H44" s="38"/>
    </row>
    <row r="45" spans="1:8" ht="48" customHeight="1">
      <c r="A45" s="334"/>
      <c r="B45" s="343"/>
      <c r="C45" s="16" t="s">
        <v>93</v>
      </c>
      <c r="D45" s="47">
        <f>E45+F45+G45</f>
        <v>456.21</v>
      </c>
      <c r="E45" s="47">
        <f>E49</f>
        <v>193.31</v>
      </c>
      <c r="F45" s="47">
        <f>F49</f>
        <v>31.47</v>
      </c>
      <c r="G45" s="47">
        <f>G48+G49</f>
        <v>231.42999999999998</v>
      </c>
      <c r="H45" s="38"/>
    </row>
    <row r="46" spans="1:8" ht="24.75" customHeight="1">
      <c r="A46" s="349" t="s">
        <v>232</v>
      </c>
      <c r="B46" s="332" t="s">
        <v>136</v>
      </c>
      <c r="C46" s="119" t="s">
        <v>6</v>
      </c>
      <c r="D46" s="133">
        <f>E46+F46+G46</f>
        <v>230.79</v>
      </c>
      <c r="E46" s="122">
        <f>E48</f>
        <v>0</v>
      </c>
      <c r="F46" s="121">
        <f>F48</f>
        <v>0</v>
      </c>
      <c r="G46" s="121">
        <f>G48</f>
        <v>230.79</v>
      </c>
      <c r="H46" s="120"/>
    </row>
    <row r="47" spans="1:8" ht="23.25" customHeight="1">
      <c r="A47" s="350"/>
      <c r="B47" s="335"/>
      <c r="C47" s="119" t="s">
        <v>12</v>
      </c>
      <c r="D47" s="133"/>
      <c r="E47" s="122"/>
      <c r="F47" s="121"/>
      <c r="G47" s="121"/>
      <c r="H47" s="120"/>
    </row>
    <row r="48" spans="1:8" ht="48" customHeight="1">
      <c r="A48" s="351"/>
      <c r="B48" s="336"/>
      <c r="C48" s="119" t="s">
        <v>93</v>
      </c>
      <c r="D48" s="133">
        <f>E48+F48+G48</f>
        <v>230.79</v>
      </c>
      <c r="E48" s="122">
        <v>0</v>
      </c>
      <c r="F48" s="121">
        <v>0</v>
      </c>
      <c r="G48" s="121">
        <v>230.79</v>
      </c>
      <c r="H48" s="120"/>
    </row>
    <row r="49" spans="1:8" ht="24" customHeight="1">
      <c r="A49" s="349" t="s">
        <v>233</v>
      </c>
      <c r="B49" s="332" t="s">
        <v>234</v>
      </c>
      <c r="C49" s="132" t="s">
        <v>6</v>
      </c>
      <c r="D49" s="133">
        <f>E49+F49+G49</f>
        <v>225.42</v>
      </c>
      <c r="E49" s="129">
        <f>E51</f>
        <v>193.31</v>
      </c>
      <c r="F49" s="130">
        <f>F51</f>
        <v>31.47</v>
      </c>
      <c r="G49" s="130">
        <f>G51</f>
        <v>0.64</v>
      </c>
      <c r="H49" s="131"/>
    </row>
    <row r="50" spans="1:8" ht="27" customHeight="1">
      <c r="A50" s="350"/>
      <c r="B50" s="335"/>
      <c r="C50" s="132" t="s">
        <v>12</v>
      </c>
      <c r="D50" s="133"/>
      <c r="E50" s="129"/>
      <c r="F50" s="130"/>
      <c r="G50" s="130"/>
      <c r="H50" s="131"/>
    </row>
    <row r="51" spans="1:8" ht="48" customHeight="1">
      <c r="A51" s="350"/>
      <c r="B51" s="336"/>
      <c r="C51" s="132" t="s">
        <v>93</v>
      </c>
      <c r="D51" s="133">
        <f>E51+F51+G51</f>
        <v>225.42</v>
      </c>
      <c r="E51" s="129">
        <v>193.31</v>
      </c>
      <c r="F51" s="130">
        <v>31.47</v>
      </c>
      <c r="G51" s="130">
        <v>0.64</v>
      </c>
      <c r="H51" s="131"/>
    </row>
    <row r="52" spans="1:8">
      <c r="A52" s="332" t="s">
        <v>100</v>
      </c>
      <c r="B52" s="340" t="s">
        <v>64</v>
      </c>
      <c r="C52" s="339" t="s">
        <v>6</v>
      </c>
      <c r="D52" s="50">
        <v>0</v>
      </c>
      <c r="E52" s="344"/>
      <c r="F52" s="346"/>
      <c r="G52" s="346">
        <v>0</v>
      </c>
      <c r="H52" s="348"/>
    </row>
    <row r="53" spans="1:8" ht="6" customHeight="1">
      <c r="A53" s="333"/>
      <c r="B53" s="341"/>
      <c r="C53" s="339"/>
      <c r="D53" s="51"/>
      <c r="E53" s="345"/>
      <c r="F53" s="347"/>
      <c r="G53" s="347"/>
      <c r="H53" s="348"/>
    </row>
    <row r="54" spans="1:8" ht="20.25" customHeight="1">
      <c r="A54" s="333"/>
      <c r="B54" s="342"/>
      <c r="C54" s="16" t="s">
        <v>12</v>
      </c>
      <c r="D54" s="40"/>
      <c r="E54" s="48"/>
      <c r="F54" s="47"/>
      <c r="G54" s="47"/>
      <c r="H54" s="38"/>
    </row>
    <row r="55" spans="1:8" ht="48.75" customHeight="1">
      <c r="A55" s="334"/>
      <c r="B55" s="343"/>
      <c r="C55" s="16" t="s">
        <v>93</v>
      </c>
      <c r="D55" s="47">
        <v>0</v>
      </c>
      <c r="E55" s="47"/>
      <c r="F55" s="47"/>
      <c r="G55" s="47">
        <v>0</v>
      </c>
      <c r="H55" s="38"/>
    </row>
    <row r="56" spans="1:8">
      <c r="A56" s="332" t="s">
        <v>101</v>
      </c>
      <c r="B56" s="340" t="s">
        <v>66</v>
      </c>
      <c r="C56" s="339" t="s">
        <v>6</v>
      </c>
      <c r="D56" s="50">
        <f>G56</f>
        <v>2164.7600000000002</v>
      </c>
      <c r="E56" s="344">
        <f>E59</f>
        <v>0</v>
      </c>
      <c r="F56" s="346">
        <f>F59</f>
        <v>0</v>
      </c>
      <c r="G56" s="346">
        <f>G59</f>
        <v>2164.7600000000002</v>
      </c>
      <c r="H56" s="348"/>
    </row>
    <row r="57" spans="1:8" ht="6.75" customHeight="1">
      <c r="A57" s="333"/>
      <c r="B57" s="341"/>
      <c r="C57" s="339"/>
      <c r="D57" s="51"/>
      <c r="E57" s="345"/>
      <c r="F57" s="347"/>
      <c r="G57" s="347"/>
      <c r="H57" s="348"/>
    </row>
    <row r="58" spans="1:8" ht="20.25" customHeight="1">
      <c r="A58" s="333"/>
      <c r="B58" s="342"/>
      <c r="C58" s="16" t="s">
        <v>12</v>
      </c>
      <c r="D58" s="40"/>
      <c r="E58" s="48"/>
      <c r="F58" s="47"/>
      <c r="G58" s="47"/>
      <c r="H58" s="38"/>
    </row>
    <row r="59" spans="1:8" ht="51" customHeight="1">
      <c r="A59" s="334"/>
      <c r="B59" s="343"/>
      <c r="C59" s="16" t="s">
        <v>93</v>
      </c>
      <c r="D59" s="40">
        <f>G59</f>
        <v>2164.7600000000002</v>
      </c>
      <c r="E59" s="47"/>
      <c r="F59" s="47"/>
      <c r="G59" s="40">
        <v>2164.7600000000002</v>
      </c>
      <c r="H59" s="38"/>
    </row>
    <row r="60" spans="1:8">
      <c r="A60" s="332" t="s">
        <v>102</v>
      </c>
      <c r="B60" s="340" t="s">
        <v>103</v>
      </c>
      <c r="C60" s="339" t="s">
        <v>6</v>
      </c>
      <c r="D60" s="50">
        <f>E60+F60+G60</f>
        <v>9.0500000000000007</v>
      </c>
      <c r="E60" s="344">
        <f>E63</f>
        <v>0</v>
      </c>
      <c r="F60" s="346">
        <f>F63</f>
        <v>0</v>
      </c>
      <c r="G60" s="346">
        <f>G63</f>
        <v>9.0500000000000007</v>
      </c>
      <c r="H60" s="348"/>
    </row>
    <row r="61" spans="1:8" ht="7.5" customHeight="1">
      <c r="A61" s="333"/>
      <c r="B61" s="341"/>
      <c r="C61" s="339"/>
      <c r="D61" s="51"/>
      <c r="E61" s="345"/>
      <c r="F61" s="347"/>
      <c r="G61" s="347"/>
      <c r="H61" s="348"/>
    </row>
    <row r="62" spans="1:8" ht="20.25" customHeight="1">
      <c r="A62" s="333"/>
      <c r="B62" s="342"/>
      <c r="C62" s="16" t="s">
        <v>12</v>
      </c>
      <c r="D62" s="40"/>
      <c r="E62" s="48"/>
      <c r="F62" s="47"/>
      <c r="G62" s="47"/>
      <c r="H62" s="38"/>
    </row>
    <row r="63" spans="1:8" ht="51" customHeight="1">
      <c r="A63" s="334"/>
      <c r="B63" s="343"/>
      <c r="C63" s="16" t="s">
        <v>93</v>
      </c>
      <c r="D63" s="40">
        <f>E63+F63+G63</f>
        <v>9.0500000000000007</v>
      </c>
      <c r="E63" s="47"/>
      <c r="F63" s="47"/>
      <c r="G63" s="40">
        <v>9.0500000000000007</v>
      </c>
      <c r="H63" s="38"/>
    </row>
    <row r="64" spans="1:8" ht="30" customHeight="1">
      <c r="A64" s="332" t="s">
        <v>300</v>
      </c>
      <c r="B64" s="332" t="s">
        <v>85</v>
      </c>
      <c r="C64" s="153" t="s">
        <v>6</v>
      </c>
      <c r="D64" s="40"/>
      <c r="E64" s="151"/>
      <c r="F64" s="151"/>
      <c r="G64" s="40"/>
      <c r="H64" s="44"/>
    </row>
    <row r="65" spans="1:8" ht="30" customHeight="1">
      <c r="A65" s="333"/>
      <c r="B65" s="333"/>
      <c r="C65" s="153" t="s">
        <v>12</v>
      </c>
      <c r="D65" s="40"/>
      <c r="E65" s="151"/>
      <c r="F65" s="151"/>
      <c r="G65" s="40"/>
      <c r="H65" s="44"/>
    </row>
    <row r="66" spans="1:8" ht="30" customHeight="1">
      <c r="A66" s="334"/>
      <c r="B66" s="334"/>
      <c r="C66" s="153" t="s">
        <v>93</v>
      </c>
      <c r="D66" s="40"/>
      <c r="E66" s="151"/>
      <c r="F66" s="151"/>
      <c r="G66" s="40"/>
      <c r="H66" s="44"/>
    </row>
    <row r="67" spans="1:8" ht="30" customHeight="1">
      <c r="A67" s="332" t="s">
        <v>301</v>
      </c>
      <c r="B67" s="332" t="s">
        <v>248</v>
      </c>
      <c r="C67" s="153" t="s">
        <v>6</v>
      </c>
      <c r="D67" s="40"/>
      <c r="E67" s="151"/>
      <c r="F67" s="151"/>
      <c r="G67" s="40"/>
      <c r="H67" s="44"/>
    </row>
    <row r="68" spans="1:8" ht="30" customHeight="1">
      <c r="A68" s="333"/>
      <c r="B68" s="335"/>
      <c r="C68" s="153" t="s">
        <v>12</v>
      </c>
      <c r="D68" s="40"/>
      <c r="E68" s="151"/>
      <c r="F68" s="151"/>
      <c r="G68" s="40"/>
      <c r="H68" s="44"/>
    </row>
    <row r="69" spans="1:8" ht="30" customHeight="1">
      <c r="A69" s="334"/>
      <c r="B69" s="336"/>
      <c r="C69" s="153" t="s">
        <v>93</v>
      </c>
      <c r="D69" s="40"/>
      <c r="E69" s="151"/>
      <c r="F69" s="151"/>
      <c r="G69" s="40"/>
      <c r="H69" s="44"/>
    </row>
    <row r="70" spans="1:8">
      <c r="A70" s="339" t="s">
        <v>69</v>
      </c>
      <c r="B70" s="339" t="s">
        <v>104</v>
      </c>
      <c r="C70" s="16" t="s">
        <v>6</v>
      </c>
      <c r="D70" s="41">
        <f>E70+F70+G70</f>
        <v>123302.35999999999</v>
      </c>
      <c r="E70" s="47">
        <f>E72</f>
        <v>100</v>
      </c>
      <c r="F70" s="47">
        <f>F72</f>
        <v>29849.040000000001</v>
      </c>
      <c r="G70" s="52">
        <f>G72</f>
        <v>93353.319999999992</v>
      </c>
      <c r="H70" s="44"/>
    </row>
    <row r="71" spans="1:8" ht="18.75" customHeight="1">
      <c r="A71" s="339"/>
      <c r="B71" s="339"/>
      <c r="C71" s="16" t="s">
        <v>12</v>
      </c>
      <c r="D71" s="53"/>
      <c r="E71" s="47"/>
      <c r="F71" s="47"/>
      <c r="G71" s="53"/>
      <c r="H71" s="44"/>
    </row>
    <row r="72" spans="1:8" ht="48.75" customHeight="1">
      <c r="A72" s="339"/>
      <c r="B72" s="339"/>
      <c r="C72" s="16" t="s">
        <v>93</v>
      </c>
      <c r="D72" s="42">
        <f>D76+D80+D84+D88+D92+D96+D100+D104</f>
        <v>123302.36000000002</v>
      </c>
      <c r="E72" s="47">
        <f>E76+E80+E84+E88+E92+E96+E100+E104</f>
        <v>100</v>
      </c>
      <c r="F72" s="47">
        <f>F92+$F80+F73</f>
        <v>29849.040000000001</v>
      </c>
      <c r="G72" s="42">
        <f>G76+G80+G84+G88+G92+G96+G100+G104</f>
        <v>93353.319999999992</v>
      </c>
      <c r="H72" s="44"/>
    </row>
    <row r="73" spans="1:8">
      <c r="A73" s="332" t="s">
        <v>105</v>
      </c>
      <c r="B73" s="340" t="s">
        <v>230</v>
      </c>
      <c r="C73" s="339" t="s">
        <v>6</v>
      </c>
      <c r="D73" s="45">
        <f>D76</f>
        <v>81314</v>
      </c>
      <c r="E73" s="344"/>
      <c r="F73" s="346">
        <f>F76</f>
        <v>347</v>
      </c>
      <c r="G73" s="346">
        <f>D73</f>
        <v>81314</v>
      </c>
      <c r="H73" s="348"/>
    </row>
    <row r="74" spans="1:8" ht="6" hidden="1" customHeight="1">
      <c r="A74" s="333"/>
      <c r="B74" s="341"/>
      <c r="C74" s="339"/>
      <c r="D74" s="46"/>
      <c r="E74" s="345"/>
      <c r="F74" s="347"/>
      <c r="G74" s="347"/>
      <c r="H74" s="348"/>
    </row>
    <row r="75" spans="1:8" ht="20.25" customHeight="1">
      <c r="A75" s="333"/>
      <c r="B75" s="342"/>
      <c r="C75" s="16" t="s">
        <v>12</v>
      </c>
      <c r="D75" s="40"/>
      <c r="E75" s="48"/>
      <c r="F75" s="47"/>
      <c r="G75" s="47"/>
      <c r="H75" s="38"/>
    </row>
    <row r="76" spans="1:8" ht="66.75" customHeight="1">
      <c r="A76" s="334"/>
      <c r="B76" s="343"/>
      <c r="C76" s="16" t="s">
        <v>93</v>
      </c>
      <c r="D76" s="42">
        <f>G76+F76</f>
        <v>81314</v>
      </c>
      <c r="E76" s="47"/>
      <c r="F76" s="47">
        <v>347</v>
      </c>
      <c r="G76" s="42">
        <v>80967</v>
      </c>
      <c r="H76" s="38"/>
    </row>
    <row r="77" spans="1:8">
      <c r="A77" s="332" t="s">
        <v>106</v>
      </c>
      <c r="B77" s="340" t="s">
        <v>73</v>
      </c>
      <c r="C77" s="339" t="s">
        <v>6</v>
      </c>
      <c r="D77" s="45">
        <f>E77+F77+G77</f>
        <v>3367.49</v>
      </c>
      <c r="E77" s="344">
        <f>E80</f>
        <v>100</v>
      </c>
      <c r="F77" s="346">
        <f>F80</f>
        <v>2.04</v>
      </c>
      <c r="G77" s="346">
        <f>G80</f>
        <v>3265.45</v>
      </c>
      <c r="H77" s="348"/>
    </row>
    <row r="78" spans="1:8" ht="6.75" customHeight="1">
      <c r="A78" s="333"/>
      <c r="B78" s="341"/>
      <c r="C78" s="339"/>
      <c r="D78" s="46"/>
      <c r="E78" s="345"/>
      <c r="F78" s="347"/>
      <c r="G78" s="347"/>
      <c r="H78" s="348"/>
    </row>
    <row r="79" spans="1:8" ht="21" customHeight="1">
      <c r="A79" s="333"/>
      <c r="B79" s="342"/>
      <c r="C79" s="16" t="s">
        <v>12</v>
      </c>
      <c r="D79" s="40"/>
      <c r="E79" s="48"/>
      <c r="F79" s="47"/>
      <c r="G79" s="47"/>
      <c r="H79" s="38"/>
    </row>
    <row r="80" spans="1:8" ht="47.25" customHeight="1">
      <c r="A80" s="334"/>
      <c r="B80" s="343"/>
      <c r="C80" s="16" t="s">
        <v>93</v>
      </c>
      <c r="D80" s="42">
        <f>E80+F80+G80</f>
        <v>3367.49</v>
      </c>
      <c r="E80" s="47">
        <v>100</v>
      </c>
      <c r="F80" s="47">
        <v>2.04</v>
      </c>
      <c r="G80" s="42">
        <v>3265.45</v>
      </c>
      <c r="H80" s="38"/>
    </row>
    <row r="81" spans="1:8">
      <c r="A81" s="332" t="s">
        <v>107</v>
      </c>
      <c r="B81" s="340" t="s">
        <v>108</v>
      </c>
      <c r="C81" s="339" t="s">
        <v>6</v>
      </c>
      <c r="D81" s="45">
        <v>0</v>
      </c>
      <c r="E81" s="344"/>
      <c r="F81" s="346"/>
      <c r="G81" s="346">
        <v>0</v>
      </c>
      <c r="H81" s="348"/>
    </row>
    <row r="82" spans="1:8" ht="6" customHeight="1">
      <c r="A82" s="333"/>
      <c r="B82" s="341"/>
      <c r="C82" s="339"/>
      <c r="D82" s="46"/>
      <c r="E82" s="345"/>
      <c r="F82" s="347"/>
      <c r="G82" s="347"/>
      <c r="H82" s="348"/>
    </row>
    <row r="83" spans="1:8" ht="20.25" customHeight="1">
      <c r="A83" s="333"/>
      <c r="B83" s="342"/>
      <c r="C83" s="16" t="s">
        <v>12</v>
      </c>
      <c r="D83" s="40"/>
      <c r="E83" s="48"/>
      <c r="F83" s="47"/>
      <c r="G83" s="47"/>
      <c r="H83" s="38"/>
    </row>
    <row r="84" spans="1:8" ht="48" customHeight="1">
      <c r="A84" s="334"/>
      <c r="B84" s="343"/>
      <c r="C84" s="16" t="s">
        <v>93</v>
      </c>
      <c r="D84" s="42">
        <v>0</v>
      </c>
      <c r="E84" s="47"/>
      <c r="F84" s="47"/>
      <c r="G84" s="42">
        <v>0</v>
      </c>
      <c r="H84" s="38"/>
    </row>
    <row r="85" spans="1:8">
      <c r="A85" s="332" t="s">
        <v>109</v>
      </c>
      <c r="B85" s="340" t="s">
        <v>77</v>
      </c>
      <c r="C85" s="339" t="s">
        <v>6</v>
      </c>
      <c r="D85" s="45">
        <v>0</v>
      </c>
      <c r="E85" s="344"/>
      <c r="F85" s="346"/>
      <c r="G85" s="346">
        <v>0</v>
      </c>
      <c r="H85" s="348"/>
    </row>
    <row r="86" spans="1:8" ht="6.75" customHeight="1">
      <c r="A86" s="333"/>
      <c r="B86" s="341"/>
      <c r="C86" s="339"/>
      <c r="D86" s="46"/>
      <c r="E86" s="345"/>
      <c r="F86" s="347"/>
      <c r="G86" s="347"/>
      <c r="H86" s="348"/>
    </row>
    <row r="87" spans="1:8" ht="23.25" customHeight="1">
      <c r="A87" s="333"/>
      <c r="B87" s="342"/>
      <c r="C87" s="16" t="s">
        <v>12</v>
      </c>
      <c r="D87" s="40"/>
      <c r="E87" s="48"/>
      <c r="F87" s="47"/>
      <c r="G87" s="47"/>
      <c r="H87" s="38"/>
    </row>
    <row r="88" spans="1:8" ht="47.25" customHeight="1">
      <c r="A88" s="334"/>
      <c r="B88" s="343"/>
      <c r="C88" s="16" t="s">
        <v>93</v>
      </c>
      <c r="D88" s="42">
        <v>0</v>
      </c>
      <c r="E88" s="47"/>
      <c r="F88" s="47"/>
      <c r="G88" s="42">
        <v>0</v>
      </c>
      <c r="H88" s="38"/>
    </row>
    <row r="89" spans="1:8">
      <c r="A89" s="332" t="s">
        <v>110</v>
      </c>
      <c r="B89" s="340" t="s">
        <v>79</v>
      </c>
      <c r="C89" s="339" t="s">
        <v>6</v>
      </c>
      <c r="D89" s="45">
        <f>E89+F89+G89</f>
        <v>29989.43</v>
      </c>
      <c r="E89" s="344">
        <f>E92</f>
        <v>0</v>
      </c>
      <c r="F89" s="346">
        <f>F92</f>
        <v>29500</v>
      </c>
      <c r="G89" s="346">
        <f>G92</f>
        <v>489.43</v>
      </c>
      <c r="H89" s="348"/>
    </row>
    <row r="90" spans="1:8" ht="6" customHeight="1">
      <c r="A90" s="333"/>
      <c r="B90" s="341"/>
      <c r="C90" s="339"/>
      <c r="D90" s="46"/>
      <c r="E90" s="345"/>
      <c r="F90" s="347"/>
      <c r="G90" s="347"/>
      <c r="H90" s="348"/>
    </row>
    <row r="91" spans="1:8" ht="21" customHeight="1">
      <c r="A91" s="333"/>
      <c r="B91" s="342"/>
      <c r="C91" s="16" t="s">
        <v>12</v>
      </c>
      <c r="D91" s="41"/>
      <c r="E91" s="48"/>
      <c r="F91" s="47"/>
      <c r="G91" s="47"/>
      <c r="H91" s="38"/>
    </row>
    <row r="92" spans="1:8" ht="48" customHeight="1">
      <c r="A92" s="334"/>
      <c r="B92" s="343"/>
      <c r="C92" s="16" t="s">
        <v>93</v>
      </c>
      <c r="D92" s="42">
        <f>E92+F92+G92</f>
        <v>29989.43</v>
      </c>
      <c r="E92" s="47"/>
      <c r="F92" s="47">
        <v>29500</v>
      </c>
      <c r="G92" s="42">
        <v>489.43</v>
      </c>
      <c r="H92" s="38"/>
    </row>
    <row r="93" spans="1:8">
      <c r="A93" s="332" t="s">
        <v>111</v>
      </c>
      <c r="B93" s="340" t="s">
        <v>81</v>
      </c>
      <c r="C93" s="339" t="s">
        <v>6</v>
      </c>
      <c r="D93" s="45">
        <f>D96</f>
        <v>8631.44</v>
      </c>
      <c r="E93" s="344"/>
      <c r="F93" s="346"/>
      <c r="G93" s="346">
        <f>D93</f>
        <v>8631.44</v>
      </c>
      <c r="H93" s="348"/>
    </row>
    <row r="94" spans="1:8" ht="3.75" customHeight="1">
      <c r="A94" s="333"/>
      <c r="B94" s="341"/>
      <c r="C94" s="339"/>
      <c r="D94" s="46"/>
      <c r="E94" s="345"/>
      <c r="F94" s="347"/>
      <c r="G94" s="347"/>
      <c r="H94" s="348"/>
    </row>
    <row r="95" spans="1:8" ht="18" customHeight="1">
      <c r="A95" s="333"/>
      <c r="B95" s="342"/>
      <c r="C95" s="16" t="s">
        <v>12</v>
      </c>
      <c r="D95" s="41"/>
      <c r="E95" s="48"/>
      <c r="F95" s="47"/>
      <c r="G95" s="47"/>
      <c r="H95" s="38"/>
    </row>
    <row r="96" spans="1:8" ht="48.75" customHeight="1">
      <c r="A96" s="334"/>
      <c r="B96" s="343"/>
      <c r="C96" s="16" t="s">
        <v>93</v>
      </c>
      <c r="D96" s="42">
        <f>G96</f>
        <v>8631.44</v>
      </c>
      <c r="E96" s="47"/>
      <c r="F96" s="47"/>
      <c r="G96" s="42">
        <v>8631.44</v>
      </c>
      <c r="H96" s="38"/>
    </row>
    <row r="97" spans="1:8">
      <c r="A97" s="332" t="s">
        <v>112</v>
      </c>
      <c r="B97" s="340" t="s">
        <v>83</v>
      </c>
      <c r="C97" s="339" t="s">
        <v>6</v>
      </c>
      <c r="D97" s="45">
        <f>D100</f>
        <v>0</v>
      </c>
      <c r="E97" s="344"/>
      <c r="F97" s="346"/>
      <c r="G97" s="346">
        <f>D97</f>
        <v>0</v>
      </c>
      <c r="H97" s="348"/>
    </row>
    <row r="98" spans="1:8" ht="6.75" customHeight="1">
      <c r="A98" s="333"/>
      <c r="B98" s="341"/>
      <c r="C98" s="339"/>
      <c r="D98" s="46"/>
      <c r="E98" s="345"/>
      <c r="F98" s="347"/>
      <c r="G98" s="347"/>
      <c r="H98" s="348"/>
    </row>
    <row r="99" spans="1:8" ht="21" customHeight="1">
      <c r="A99" s="333"/>
      <c r="B99" s="342"/>
      <c r="C99" s="16" t="s">
        <v>12</v>
      </c>
      <c r="D99" s="40"/>
      <c r="E99" s="48"/>
      <c r="F99" s="47"/>
      <c r="G99" s="47"/>
      <c r="H99" s="38"/>
    </row>
    <row r="100" spans="1:8" ht="48" customHeight="1">
      <c r="A100" s="334"/>
      <c r="B100" s="343"/>
      <c r="C100" s="16" t="s">
        <v>93</v>
      </c>
      <c r="D100" s="42">
        <v>0</v>
      </c>
      <c r="E100" s="47"/>
      <c r="F100" s="47"/>
      <c r="G100" s="42">
        <f>D100</f>
        <v>0</v>
      </c>
      <c r="H100" s="38"/>
    </row>
    <row r="101" spans="1:8">
      <c r="A101" s="332" t="s">
        <v>113</v>
      </c>
      <c r="B101" s="340" t="s">
        <v>85</v>
      </c>
      <c r="C101" s="339" t="s">
        <v>6</v>
      </c>
      <c r="D101" s="45">
        <v>0</v>
      </c>
      <c r="E101" s="344"/>
      <c r="F101" s="346"/>
      <c r="G101" s="346">
        <v>0</v>
      </c>
      <c r="H101" s="348"/>
    </row>
    <row r="102" spans="1:8" ht="4.5" customHeight="1">
      <c r="A102" s="333"/>
      <c r="B102" s="341"/>
      <c r="C102" s="339"/>
      <c r="D102" s="46"/>
      <c r="E102" s="345"/>
      <c r="F102" s="347"/>
      <c r="G102" s="347"/>
      <c r="H102" s="348"/>
    </row>
    <row r="103" spans="1:8" ht="21.75" customHeight="1">
      <c r="A103" s="333"/>
      <c r="B103" s="342"/>
      <c r="C103" s="16" t="s">
        <v>12</v>
      </c>
      <c r="D103" s="40"/>
      <c r="E103" s="48"/>
      <c r="F103" s="47"/>
      <c r="G103" s="47"/>
      <c r="H103" s="38"/>
    </row>
    <row r="104" spans="1:8" ht="48" customHeight="1">
      <c r="A104" s="334"/>
      <c r="B104" s="343"/>
      <c r="C104" s="16" t="s">
        <v>93</v>
      </c>
      <c r="D104" s="42">
        <v>0</v>
      </c>
      <c r="E104" s="47"/>
      <c r="F104" s="47"/>
      <c r="G104" s="42">
        <v>0</v>
      </c>
      <c r="H104" s="44"/>
    </row>
    <row r="105" spans="1:8" ht="24" customHeight="1">
      <c r="A105" s="332" t="s">
        <v>302</v>
      </c>
      <c r="B105" s="332" t="s">
        <v>248</v>
      </c>
      <c r="C105" s="153" t="s">
        <v>6</v>
      </c>
      <c r="D105" s="42"/>
      <c r="E105" s="151"/>
      <c r="F105" s="151"/>
      <c r="G105" s="42"/>
      <c r="H105" s="44"/>
    </row>
    <row r="106" spans="1:8" ht="24" customHeight="1">
      <c r="A106" s="333"/>
      <c r="B106" s="335"/>
      <c r="C106" s="153" t="s">
        <v>12</v>
      </c>
      <c r="D106" s="42"/>
      <c r="E106" s="151"/>
      <c r="F106" s="151"/>
      <c r="G106" s="42"/>
      <c r="H106" s="44"/>
    </row>
    <row r="107" spans="1:8" ht="48.75" customHeight="1">
      <c r="A107" s="334"/>
      <c r="B107" s="336"/>
      <c r="C107" s="153" t="s">
        <v>93</v>
      </c>
      <c r="D107" s="42"/>
      <c r="E107" s="151"/>
      <c r="F107" s="151"/>
      <c r="G107" s="42"/>
      <c r="H107" s="44"/>
    </row>
    <row r="108" spans="1:8" ht="24" customHeight="1">
      <c r="A108" s="332" t="s">
        <v>303</v>
      </c>
      <c r="B108" s="332" t="s">
        <v>285</v>
      </c>
      <c r="C108" s="153" t="s">
        <v>6</v>
      </c>
      <c r="D108" s="42"/>
      <c r="E108" s="151"/>
      <c r="F108" s="151"/>
      <c r="G108" s="42"/>
      <c r="H108" s="44"/>
    </row>
    <row r="109" spans="1:8" ht="24" customHeight="1">
      <c r="A109" s="333"/>
      <c r="B109" s="335"/>
      <c r="C109" s="153" t="s">
        <v>12</v>
      </c>
      <c r="D109" s="42"/>
      <c r="E109" s="151"/>
      <c r="F109" s="151"/>
      <c r="G109" s="42"/>
      <c r="H109" s="44"/>
    </row>
    <row r="110" spans="1:8" ht="48.75" customHeight="1">
      <c r="A110" s="334"/>
      <c r="B110" s="336"/>
      <c r="C110" s="153" t="s">
        <v>93</v>
      </c>
      <c r="D110" s="42"/>
      <c r="E110" s="151"/>
      <c r="F110" s="151"/>
      <c r="G110" s="42"/>
      <c r="H110" s="44"/>
    </row>
    <row r="111" spans="1:8">
      <c r="A111" s="339" t="s">
        <v>86</v>
      </c>
      <c r="B111" s="339" t="s">
        <v>114</v>
      </c>
      <c r="C111" s="16" t="s">
        <v>6</v>
      </c>
      <c r="D111" s="41">
        <f>G111</f>
        <v>45954.31</v>
      </c>
      <c r="E111" s="47"/>
      <c r="F111" s="47"/>
      <c r="G111" s="52">
        <f>G113</f>
        <v>45954.31</v>
      </c>
      <c r="H111" s="44"/>
    </row>
    <row r="112" spans="1:8" ht="20.25" customHeight="1">
      <c r="A112" s="339"/>
      <c r="B112" s="339"/>
      <c r="C112" s="16" t="s">
        <v>12</v>
      </c>
      <c r="D112" s="53"/>
      <c r="E112" s="47"/>
      <c r="F112" s="47"/>
      <c r="G112" s="53"/>
      <c r="H112" s="44"/>
    </row>
    <row r="113" spans="1:8" ht="51.75" customHeight="1">
      <c r="A113" s="339"/>
      <c r="B113" s="339"/>
      <c r="C113" s="16" t="s">
        <v>93</v>
      </c>
      <c r="D113" s="42">
        <f>D114+D118</f>
        <v>13242.43</v>
      </c>
      <c r="E113" s="47"/>
      <c r="F113" s="47"/>
      <c r="G113" s="42">
        <f>G117+G121+G124</f>
        <v>45954.31</v>
      </c>
      <c r="H113" s="44"/>
    </row>
    <row r="114" spans="1:8" ht="15" customHeight="1">
      <c r="A114" s="332" t="s">
        <v>115</v>
      </c>
      <c r="B114" s="340" t="s">
        <v>116</v>
      </c>
      <c r="C114" s="339" t="s">
        <v>6</v>
      </c>
      <c r="D114" s="45">
        <f>G114</f>
        <v>2374.98</v>
      </c>
      <c r="E114" s="344"/>
      <c r="F114" s="346"/>
      <c r="G114" s="346">
        <f>G117</f>
        <v>2374.98</v>
      </c>
      <c r="H114" s="348"/>
    </row>
    <row r="115" spans="1:8" ht="7.5" hidden="1" customHeight="1">
      <c r="A115" s="333"/>
      <c r="B115" s="341"/>
      <c r="C115" s="339"/>
      <c r="D115" s="46"/>
      <c r="E115" s="345"/>
      <c r="F115" s="347"/>
      <c r="G115" s="347"/>
      <c r="H115" s="348"/>
    </row>
    <row r="116" spans="1:8" ht="17.25" customHeight="1">
      <c r="A116" s="333"/>
      <c r="B116" s="342"/>
      <c r="C116" s="16" t="s">
        <v>12</v>
      </c>
      <c r="D116" s="40"/>
      <c r="E116" s="48"/>
      <c r="F116" s="47"/>
      <c r="G116" s="47"/>
      <c r="H116" s="38"/>
    </row>
    <row r="117" spans="1:8" ht="48.75" customHeight="1">
      <c r="A117" s="334"/>
      <c r="B117" s="343"/>
      <c r="C117" s="16" t="s">
        <v>93</v>
      </c>
      <c r="D117" s="42">
        <f>G117</f>
        <v>2374.98</v>
      </c>
      <c r="E117" s="47"/>
      <c r="F117" s="47"/>
      <c r="G117" s="42">
        <v>2374.98</v>
      </c>
      <c r="H117" s="38"/>
    </row>
    <row r="118" spans="1:8">
      <c r="A118" s="332" t="s">
        <v>117</v>
      </c>
      <c r="B118" s="340" t="s">
        <v>91</v>
      </c>
      <c r="C118" s="339" t="s">
        <v>6</v>
      </c>
      <c r="D118" s="45">
        <f>G118</f>
        <v>10867.45</v>
      </c>
      <c r="E118" s="344"/>
      <c r="F118" s="346"/>
      <c r="G118" s="346">
        <f>G121</f>
        <v>10867.45</v>
      </c>
      <c r="H118" s="348"/>
    </row>
    <row r="119" spans="1:8" ht="3.75" customHeight="1">
      <c r="A119" s="333"/>
      <c r="B119" s="341"/>
      <c r="C119" s="339"/>
      <c r="D119" s="46"/>
      <c r="E119" s="345"/>
      <c r="F119" s="347"/>
      <c r="G119" s="347"/>
      <c r="H119" s="348"/>
    </row>
    <row r="120" spans="1:8" ht="21" customHeight="1">
      <c r="A120" s="333"/>
      <c r="B120" s="342"/>
      <c r="C120" s="16" t="s">
        <v>12</v>
      </c>
      <c r="D120" s="40"/>
      <c r="E120" s="48"/>
      <c r="F120" s="47"/>
      <c r="G120" s="47"/>
      <c r="H120" s="38"/>
    </row>
    <row r="121" spans="1:8" ht="51.75" customHeight="1">
      <c r="A121" s="334"/>
      <c r="B121" s="343"/>
      <c r="C121" s="16" t="s">
        <v>93</v>
      </c>
      <c r="D121" s="42">
        <f>G121</f>
        <v>10867.45</v>
      </c>
      <c r="E121" s="47"/>
      <c r="F121" s="47"/>
      <c r="G121" s="42">
        <v>10867.45</v>
      </c>
      <c r="H121" s="38"/>
    </row>
    <row r="122" spans="1:8" ht="24" customHeight="1">
      <c r="A122" s="332" t="s">
        <v>304</v>
      </c>
      <c r="B122" s="332" t="s">
        <v>298</v>
      </c>
      <c r="C122" s="153" t="s">
        <v>6</v>
      </c>
      <c r="D122" s="42"/>
      <c r="E122" s="151"/>
      <c r="F122" s="151"/>
      <c r="G122" s="42">
        <f>G124</f>
        <v>32711.88</v>
      </c>
      <c r="H122" s="152"/>
    </row>
    <row r="123" spans="1:8" ht="24" customHeight="1">
      <c r="A123" s="333"/>
      <c r="B123" s="335"/>
      <c r="C123" s="153" t="s">
        <v>12</v>
      </c>
      <c r="D123" s="42"/>
      <c r="E123" s="151"/>
      <c r="F123" s="151"/>
      <c r="G123" s="42"/>
      <c r="H123" s="152"/>
    </row>
    <row r="124" spans="1:8" ht="45" customHeight="1">
      <c r="A124" s="334"/>
      <c r="B124" s="336"/>
      <c r="C124" s="153" t="s">
        <v>93</v>
      </c>
      <c r="D124" s="42"/>
      <c r="E124" s="151"/>
      <c r="F124" s="151"/>
      <c r="G124" s="42">
        <v>32711.88</v>
      </c>
      <c r="H124" s="152"/>
    </row>
    <row r="127" spans="1:8" ht="38.450000000000003" customHeight="1">
      <c r="A127" s="337" t="s">
        <v>118</v>
      </c>
      <c r="B127" s="338"/>
      <c r="C127" s="274"/>
      <c r="D127" s="274"/>
      <c r="E127" s="274"/>
      <c r="F127" s="274"/>
      <c r="G127" s="352" t="s">
        <v>92</v>
      </c>
      <c r="H127" s="331"/>
    </row>
  </sheetData>
  <mergeCells count="158">
    <mergeCell ref="G127:H127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C77:C78"/>
    <mergeCell ref="E77:E78"/>
    <mergeCell ref="F77:F78"/>
    <mergeCell ref="G77:G78"/>
    <mergeCell ref="H77:H78"/>
    <mergeCell ref="G81:G82"/>
    <mergeCell ref="H81:H82"/>
    <mergeCell ref="A70:A72"/>
    <mergeCell ref="B70:B72"/>
    <mergeCell ref="A73:A76"/>
    <mergeCell ref="B73:B76"/>
    <mergeCell ref="C73:C74"/>
    <mergeCell ref="E73:E74"/>
    <mergeCell ref="F73:F74"/>
    <mergeCell ref="G73:G74"/>
    <mergeCell ref="H73:H74"/>
    <mergeCell ref="C85:C86"/>
    <mergeCell ref="E85:E86"/>
    <mergeCell ref="F85:F86"/>
    <mergeCell ref="G85:G86"/>
    <mergeCell ref="H85:H86"/>
    <mergeCell ref="A81:A84"/>
    <mergeCell ref="B81:B84"/>
    <mergeCell ref="C81:C82"/>
    <mergeCell ref="E81:E82"/>
    <mergeCell ref="F81:F82"/>
    <mergeCell ref="G89:G90"/>
    <mergeCell ref="H89:H90"/>
    <mergeCell ref="A93:A96"/>
    <mergeCell ref="B93:B96"/>
    <mergeCell ref="C93:C94"/>
    <mergeCell ref="E93:E94"/>
    <mergeCell ref="F93:F94"/>
    <mergeCell ref="G93:G94"/>
    <mergeCell ref="H93:H94"/>
    <mergeCell ref="A89:A92"/>
    <mergeCell ref="B89:B92"/>
    <mergeCell ref="C89:C90"/>
    <mergeCell ref="E89:E90"/>
    <mergeCell ref="F89:F90"/>
    <mergeCell ref="G97:G98"/>
    <mergeCell ref="H97:H98"/>
    <mergeCell ref="A101:A104"/>
    <mergeCell ref="B101:B104"/>
    <mergeCell ref="C101:C102"/>
    <mergeCell ref="E101:E102"/>
    <mergeCell ref="F101:F102"/>
    <mergeCell ref="G101:G102"/>
    <mergeCell ref="H101:H102"/>
    <mergeCell ref="A97:A100"/>
    <mergeCell ref="B97:B100"/>
    <mergeCell ref="C97:C98"/>
    <mergeCell ref="E97:E98"/>
    <mergeCell ref="F97:F98"/>
    <mergeCell ref="E114:E115"/>
    <mergeCell ref="F114:F115"/>
    <mergeCell ref="G114:G115"/>
    <mergeCell ref="H114:H115"/>
    <mergeCell ref="A118:A121"/>
    <mergeCell ref="B118:B121"/>
    <mergeCell ref="C118:C119"/>
    <mergeCell ref="E118:E119"/>
    <mergeCell ref="F118:F119"/>
    <mergeCell ref="G118:G119"/>
    <mergeCell ref="H118:H119"/>
    <mergeCell ref="A114:A117"/>
    <mergeCell ref="B114:B117"/>
    <mergeCell ref="C114:C115"/>
    <mergeCell ref="B64:B66"/>
    <mergeCell ref="A67:A69"/>
    <mergeCell ref="B67:B69"/>
    <mergeCell ref="A64:A66"/>
    <mergeCell ref="A105:A107"/>
    <mergeCell ref="B105:B107"/>
    <mergeCell ref="A108:A110"/>
    <mergeCell ref="B108:B110"/>
    <mergeCell ref="A127:B127"/>
    <mergeCell ref="A122:A124"/>
    <mergeCell ref="B122:B124"/>
    <mergeCell ref="A111:A113"/>
    <mergeCell ref="B111:B113"/>
    <mergeCell ref="A85:A88"/>
    <mergeCell ref="B85:B88"/>
    <mergeCell ref="A77:A80"/>
    <mergeCell ref="B77:B80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181"/>
  <sheetViews>
    <sheetView view="pageBreakPreview" topLeftCell="A169" zoomScale="75" zoomScaleSheetLayoutView="75" workbookViewId="0">
      <selection activeCell="A180" sqref="A180:E180"/>
    </sheetView>
  </sheetViews>
  <sheetFormatPr defaultColWidth="11.5703125" defaultRowHeight="15.75"/>
  <cols>
    <col min="1" max="1" width="22.140625" style="3" customWidth="1"/>
    <col min="2" max="2" width="18.7109375" style="3" customWidth="1"/>
    <col min="3" max="3" width="17" style="3" customWidth="1"/>
    <col min="4" max="4" width="11.42578125" style="3" customWidth="1"/>
    <col min="5" max="7" width="11" style="66" customWidth="1"/>
    <col min="8" max="8" width="10.85546875" style="66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>
      <c r="A1" s="31"/>
      <c r="B1" s="31"/>
      <c r="C1" s="31"/>
      <c r="D1" s="31"/>
      <c r="E1" s="64"/>
      <c r="F1" s="64"/>
      <c r="G1" s="64"/>
      <c r="H1" s="369" t="s">
        <v>221</v>
      </c>
      <c r="I1" s="369"/>
      <c r="J1" s="369"/>
      <c r="K1" s="369"/>
      <c r="L1" s="369"/>
      <c r="M1" s="369"/>
    </row>
    <row r="2" spans="1:13" ht="15.75" customHeight="1">
      <c r="A2" s="31"/>
      <c r="B2" s="31"/>
      <c r="C2" s="31"/>
      <c r="D2" s="31"/>
      <c r="E2" s="64"/>
      <c r="F2" s="64"/>
      <c r="G2" s="64"/>
      <c r="H2" s="64"/>
      <c r="I2" s="63"/>
      <c r="J2" s="63"/>
      <c r="K2" s="63"/>
      <c r="L2" s="63"/>
      <c r="M2" s="63"/>
    </row>
    <row r="3" spans="1:13" ht="15.75" customHeight="1">
      <c r="A3" s="356" t="s">
        <v>13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</row>
    <row r="4" spans="1:13" ht="15.75" customHeight="1">
      <c r="A4" s="356" t="s">
        <v>40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</row>
    <row r="5" spans="1:13" ht="15.75" customHeight="1">
      <c r="A5" s="356" t="s">
        <v>4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3" ht="18" customHeight="1">
      <c r="A6" s="356" t="s">
        <v>41</v>
      </c>
      <c r="B6" s="356"/>
      <c r="C6" s="356"/>
      <c r="D6" s="356"/>
      <c r="E6" s="356"/>
      <c r="F6" s="356"/>
      <c r="G6" s="356"/>
      <c r="H6" s="356"/>
      <c r="I6" s="356"/>
      <c r="J6" s="356"/>
      <c r="K6" s="356"/>
    </row>
    <row r="7" spans="1:13" s="1" customFormat="1" ht="28.5" customHeight="1">
      <c r="A7" s="364" t="s">
        <v>5</v>
      </c>
      <c r="B7" s="364" t="s">
        <v>14</v>
      </c>
      <c r="C7" s="364" t="s">
        <v>15</v>
      </c>
      <c r="D7" s="365" t="s">
        <v>16</v>
      </c>
      <c r="E7" s="365"/>
      <c r="F7" s="365"/>
      <c r="G7" s="365"/>
      <c r="H7" s="365"/>
      <c r="I7" s="365"/>
      <c r="J7" s="365"/>
      <c r="K7" s="365"/>
      <c r="L7" s="366"/>
      <c r="M7" s="366"/>
    </row>
    <row r="8" spans="1:13" s="1" customFormat="1" ht="81" customHeight="1">
      <c r="A8" s="364"/>
      <c r="B8" s="364"/>
      <c r="C8" s="364"/>
      <c r="D8" s="17" t="s">
        <v>43</v>
      </c>
      <c r="E8" s="159" t="s">
        <v>44</v>
      </c>
      <c r="F8" s="186" t="s">
        <v>45</v>
      </c>
      <c r="G8" s="179" t="s">
        <v>46</v>
      </c>
      <c r="H8" s="179" t="s">
        <v>47</v>
      </c>
      <c r="I8" s="17" t="s">
        <v>48</v>
      </c>
      <c r="J8" s="17" t="s">
        <v>49</v>
      </c>
      <c r="K8" s="37" t="s">
        <v>50</v>
      </c>
      <c r="L8" s="37" t="s">
        <v>193</v>
      </c>
      <c r="M8" s="37" t="s">
        <v>194</v>
      </c>
    </row>
    <row r="9" spans="1:13">
      <c r="A9" s="8">
        <v>1</v>
      </c>
      <c r="B9" s="8">
        <v>2</v>
      </c>
      <c r="C9" s="8">
        <v>3</v>
      </c>
      <c r="D9" s="8">
        <v>4</v>
      </c>
      <c r="E9" s="137">
        <v>5</v>
      </c>
      <c r="F9" s="137">
        <v>6</v>
      </c>
      <c r="G9" s="137">
        <v>7</v>
      </c>
      <c r="H9" s="137">
        <v>8</v>
      </c>
      <c r="I9" s="8">
        <v>9</v>
      </c>
      <c r="J9" s="8">
        <v>10</v>
      </c>
      <c r="K9" s="8"/>
      <c r="L9" s="13"/>
      <c r="M9" s="13"/>
    </row>
    <row r="10" spans="1:13" ht="30" customHeight="1">
      <c r="A10" s="367" t="s">
        <v>0</v>
      </c>
      <c r="B10" s="349" t="s">
        <v>42</v>
      </c>
      <c r="C10" s="9" t="s">
        <v>17</v>
      </c>
      <c r="D10" s="99">
        <f>SUM(D11:D14)</f>
        <v>164635.06</v>
      </c>
      <c r="E10" s="138">
        <f>SUM(E11:E14)</f>
        <v>213855.35999999996</v>
      </c>
      <c r="F10" s="138">
        <f>F11+F12+F13</f>
        <v>248108.59</v>
      </c>
      <c r="G10" s="138">
        <f t="shared" ref="G10:H10" si="0">SUM(G11:G14)</f>
        <v>168215.38</v>
      </c>
      <c r="H10" s="138">
        <f t="shared" si="0"/>
        <v>206945.78</v>
      </c>
      <c r="I10" s="60">
        <f t="shared" ref="I10:M10" si="1">SUM(I11:I14)</f>
        <v>102118.9</v>
      </c>
      <c r="J10" s="60">
        <f t="shared" si="1"/>
        <v>105136.99999999999</v>
      </c>
      <c r="K10" s="60">
        <f t="shared" si="1"/>
        <v>108247.9</v>
      </c>
      <c r="L10" s="60">
        <f t="shared" si="1"/>
        <v>111450.59999999999</v>
      </c>
      <c r="M10" s="60">
        <f t="shared" si="1"/>
        <v>113749.59999999999</v>
      </c>
    </row>
    <row r="11" spans="1:13" ht="27.75" customHeight="1">
      <c r="A11" s="367"/>
      <c r="B11" s="350"/>
      <c r="C11" s="9" t="s">
        <v>18</v>
      </c>
      <c r="D11" s="98">
        <f t="shared" ref="D11:E13" si="2">D16+D46+D103+D159</f>
        <v>1799.97</v>
      </c>
      <c r="E11" s="139">
        <f t="shared" si="2"/>
        <v>6285.8099999999995</v>
      </c>
      <c r="F11" s="139">
        <f>F46+F103+F159+F16</f>
        <v>5159.0600000000004</v>
      </c>
      <c r="G11" s="180">
        <v>0</v>
      </c>
      <c r="H11" s="180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</row>
    <row r="12" spans="1:13" ht="27" customHeight="1">
      <c r="A12" s="367"/>
      <c r="B12" s="350"/>
      <c r="C12" s="9" t="s">
        <v>9</v>
      </c>
      <c r="D12" s="98">
        <f t="shared" si="2"/>
        <v>47631.55</v>
      </c>
      <c r="E12" s="139">
        <f t="shared" si="2"/>
        <v>41581.68</v>
      </c>
      <c r="F12" s="139">
        <f>F17+F47+F104</f>
        <v>29979.82</v>
      </c>
      <c r="G12" s="181">
        <f t="shared" ref="G12" si="3">G17+G47</f>
        <v>224.78</v>
      </c>
      <c r="H12" s="181">
        <f>H17+H47+H104</f>
        <v>38770.18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</row>
    <row r="13" spans="1:13" ht="45" customHeight="1">
      <c r="A13" s="367"/>
      <c r="B13" s="350"/>
      <c r="C13" s="9" t="s">
        <v>10</v>
      </c>
      <c r="D13" s="100">
        <f t="shared" si="2"/>
        <v>115203.54</v>
      </c>
      <c r="E13" s="139">
        <f t="shared" si="2"/>
        <v>165987.86999999997</v>
      </c>
      <c r="F13" s="139">
        <f t="shared" ref="F13" si="4">F48+F105+F161+F18</f>
        <v>212969.71</v>
      </c>
      <c r="G13" s="139">
        <f>G18+G48+G105+G161</f>
        <v>167990.6</v>
      </c>
      <c r="H13" s="139">
        <f>H18+H48+H105+H161</f>
        <v>168175.6</v>
      </c>
      <c r="I13" s="59">
        <f t="shared" ref="I13:M13" si="5">I15+I45+I102+I158</f>
        <v>102118.9</v>
      </c>
      <c r="J13" s="59">
        <f t="shared" si="5"/>
        <v>105136.99999999999</v>
      </c>
      <c r="K13" s="59">
        <f t="shared" si="5"/>
        <v>108247.9</v>
      </c>
      <c r="L13" s="59">
        <f t="shared" si="5"/>
        <v>111450.59999999999</v>
      </c>
      <c r="M13" s="59">
        <f t="shared" si="5"/>
        <v>113749.59999999999</v>
      </c>
    </row>
    <row r="14" spans="1:13" ht="29.25" customHeight="1">
      <c r="A14" s="367"/>
      <c r="B14" s="351"/>
      <c r="C14" s="9" t="s">
        <v>11</v>
      </c>
      <c r="D14" s="27">
        <v>0</v>
      </c>
      <c r="E14" s="140">
        <v>0</v>
      </c>
      <c r="F14" s="140">
        <v>0</v>
      </c>
      <c r="G14" s="140">
        <v>0</v>
      </c>
      <c r="H14" s="140">
        <v>0</v>
      </c>
      <c r="I14" s="27">
        <v>0</v>
      </c>
      <c r="J14" s="28">
        <v>0</v>
      </c>
      <c r="K14" s="28">
        <v>0</v>
      </c>
      <c r="L14" s="28">
        <v>0</v>
      </c>
      <c r="M14" s="28">
        <v>0</v>
      </c>
    </row>
    <row r="15" spans="1:13" ht="28.5" customHeight="1">
      <c r="A15" s="339" t="s">
        <v>2</v>
      </c>
      <c r="B15" s="359" t="s">
        <v>53</v>
      </c>
      <c r="C15" s="9" t="s">
        <v>17</v>
      </c>
      <c r="D15" s="54">
        <f>SUM(D16:D19)</f>
        <v>34012.129999999997</v>
      </c>
      <c r="E15" s="141">
        <f>E16+E17+E18</f>
        <v>32667.110000000004</v>
      </c>
      <c r="F15" s="141">
        <f>F20+F25+F30+F35+F40</f>
        <v>44703.549999999996</v>
      </c>
      <c r="G15" s="141">
        <f t="shared" ref="G15:M15" si="6">G18</f>
        <v>27543.3</v>
      </c>
      <c r="H15" s="141">
        <f t="shared" si="6"/>
        <v>27554.3</v>
      </c>
      <c r="I15" s="54">
        <f t="shared" si="6"/>
        <v>28476.7</v>
      </c>
      <c r="J15" s="54">
        <f t="shared" si="6"/>
        <v>29330</v>
      </c>
      <c r="K15" s="54">
        <f t="shared" si="6"/>
        <v>30210.9</v>
      </c>
      <c r="L15" s="54">
        <f t="shared" si="6"/>
        <v>31117.200000000001</v>
      </c>
      <c r="M15" s="54">
        <f t="shared" si="6"/>
        <v>32050.7</v>
      </c>
    </row>
    <row r="16" spans="1:13" ht="27" customHeight="1">
      <c r="A16" s="339"/>
      <c r="B16" s="359"/>
      <c r="C16" s="9" t="s">
        <v>18</v>
      </c>
      <c r="D16" s="24">
        <f>D21+D26+D31+D36</f>
        <v>0</v>
      </c>
      <c r="E16" s="142">
        <v>0</v>
      </c>
      <c r="F16" s="142">
        <f>F21+F26+F31+F36+F41</f>
        <v>4715.75</v>
      </c>
      <c r="G16" s="142">
        <v>0</v>
      </c>
      <c r="H16" s="148">
        <v>0</v>
      </c>
      <c r="I16" s="25">
        <v>0</v>
      </c>
      <c r="J16" s="25">
        <v>0</v>
      </c>
      <c r="K16" s="24">
        <v>0</v>
      </c>
      <c r="L16" s="24">
        <v>0</v>
      </c>
      <c r="M16" s="24">
        <v>0</v>
      </c>
    </row>
    <row r="17" spans="1:13" ht="27.75" customHeight="1">
      <c r="A17" s="339"/>
      <c r="B17" s="359"/>
      <c r="C17" s="9" t="s">
        <v>9</v>
      </c>
      <c r="D17" s="24">
        <f t="shared" ref="D17:D19" si="7">D22+D27+D32+D37</f>
        <v>6506.4</v>
      </c>
      <c r="E17" s="142">
        <f>E22+E27+E32+E37</f>
        <v>2569.15</v>
      </c>
      <c r="F17" s="142">
        <f t="shared" ref="F17:F18" si="8">F22+F27+F32+F37+F42</f>
        <v>96.25</v>
      </c>
      <c r="G17" s="142">
        <v>0</v>
      </c>
      <c r="H17" s="148">
        <v>0</v>
      </c>
      <c r="I17" s="25">
        <v>0</v>
      </c>
      <c r="J17" s="25">
        <v>0</v>
      </c>
      <c r="K17" s="24">
        <v>0</v>
      </c>
      <c r="L17" s="24">
        <v>0</v>
      </c>
      <c r="M17" s="24">
        <v>0</v>
      </c>
    </row>
    <row r="18" spans="1:13" ht="42" customHeight="1">
      <c r="A18" s="339"/>
      <c r="B18" s="359"/>
      <c r="C18" s="9" t="s">
        <v>10</v>
      </c>
      <c r="D18" s="24">
        <f t="shared" si="7"/>
        <v>27505.73</v>
      </c>
      <c r="E18" s="141">
        <f>E23+E28+E38</f>
        <v>30097.960000000003</v>
      </c>
      <c r="F18" s="142">
        <f t="shared" si="8"/>
        <v>39891.549999999996</v>
      </c>
      <c r="G18" s="141">
        <f t="shared" ref="G18:M18" si="9">G20+G25+G30+G35</f>
        <v>27543.3</v>
      </c>
      <c r="H18" s="141">
        <f t="shared" si="9"/>
        <v>27554.3</v>
      </c>
      <c r="I18" s="54">
        <f t="shared" si="9"/>
        <v>28476.7</v>
      </c>
      <c r="J18" s="54">
        <f t="shared" si="9"/>
        <v>29330</v>
      </c>
      <c r="K18" s="54">
        <f t="shared" si="9"/>
        <v>30210.9</v>
      </c>
      <c r="L18" s="54">
        <f t="shared" si="9"/>
        <v>31117.200000000001</v>
      </c>
      <c r="M18" s="54">
        <f t="shared" si="9"/>
        <v>32050.7</v>
      </c>
    </row>
    <row r="19" spans="1:13" ht="27.75" customHeight="1">
      <c r="A19" s="339"/>
      <c r="B19" s="359"/>
      <c r="C19" s="9" t="s">
        <v>11</v>
      </c>
      <c r="D19" s="24">
        <f t="shared" si="7"/>
        <v>0</v>
      </c>
      <c r="E19" s="142">
        <v>0</v>
      </c>
      <c r="F19" s="142">
        <v>0</v>
      </c>
      <c r="G19" s="142">
        <v>0</v>
      </c>
      <c r="H19" s="142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</row>
    <row r="20" spans="1:13" ht="33.75" customHeight="1">
      <c r="A20" s="332" t="s">
        <v>34</v>
      </c>
      <c r="B20" s="349" t="s">
        <v>51</v>
      </c>
      <c r="C20" s="9" t="s">
        <v>17</v>
      </c>
      <c r="D20" s="54">
        <f>D23</f>
        <v>27386.47</v>
      </c>
      <c r="E20" s="141">
        <f t="shared" ref="E20:M20" si="10">E23</f>
        <v>30058.560000000001</v>
      </c>
      <c r="F20" s="141">
        <f>F23</f>
        <v>39889.589999999997</v>
      </c>
      <c r="G20" s="141">
        <f t="shared" si="10"/>
        <v>27543.3</v>
      </c>
      <c r="H20" s="141">
        <f t="shared" si="10"/>
        <v>27554.3</v>
      </c>
      <c r="I20" s="54">
        <f t="shared" si="10"/>
        <v>28476.7</v>
      </c>
      <c r="J20" s="54">
        <f t="shared" si="10"/>
        <v>29330</v>
      </c>
      <c r="K20" s="54">
        <f t="shared" si="10"/>
        <v>30210.9</v>
      </c>
      <c r="L20" s="54">
        <f t="shared" si="10"/>
        <v>31117.200000000001</v>
      </c>
      <c r="M20" s="54">
        <f t="shared" si="10"/>
        <v>32050.7</v>
      </c>
    </row>
    <row r="21" spans="1:13" ht="30.75" customHeight="1">
      <c r="A21" s="333"/>
      <c r="B21" s="350"/>
      <c r="C21" s="9" t="s">
        <v>18</v>
      </c>
      <c r="D21" s="24">
        <v>0</v>
      </c>
      <c r="E21" s="142">
        <v>0</v>
      </c>
      <c r="F21" s="142">
        <v>0</v>
      </c>
      <c r="G21" s="142">
        <v>0</v>
      </c>
      <c r="H21" s="148">
        <v>0</v>
      </c>
      <c r="I21" s="25">
        <v>0</v>
      </c>
      <c r="J21" s="25">
        <v>0</v>
      </c>
      <c r="K21" s="24">
        <v>0</v>
      </c>
      <c r="L21" s="24">
        <v>0</v>
      </c>
      <c r="M21" s="24">
        <v>0</v>
      </c>
    </row>
    <row r="22" spans="1:13" ht="28.5" customHeight="1">
      <c r="A22" s="333"/>
      <c r="B22" s="350"/>
      <c r="C22" s="9" t="s">
        <v>9</v>
      </c>
      <c r="D22" s="24">
        <v>0</v>
      </c>
      <c r="E22" s="142">
        <v>0</v>
      </c>
      <c r="F22" s="142">
        <v>0</v>
      </c>
      <c r="G22" s="142">
        <v>0</v>
      </c>
      <c r="H22" s="148">
        <v>0</v>
      </c>
      <c r="I22" s="25">
        <v>0</v>
      </c>
      <c r="J22" s="25">
        <v>0</v>
      </c>
      <c r="K22" s="24">
        <v>0</v>
      </c>
      <c r="L22" s="24">
        <v>0</v>
      </c>
      <c r="M22" s="24">
        <v>0</v>
      </c>
    </row>
    <row r="23" spans="1:13" ht="42" customHeight="1">
      <c r="A23" s="333"/>
      <c r="B23" s="350"/>
      <c r="C23" s="9" t="s">
        <v>10</v>
      </c>
      <c r="D23" s="54">
        <v>27386.47</v>
      </c>
      <c r="E23" s="141">
        <v>30058.560000000001</v>
      </c>
      <c r="F23" s="141">
        <v>39889.589999999997</v>
      </c>
      <c r="G23" s="141">
        <v>27543.3</v>
      </c>
      <c r="H23" s="141">
        <v>27554.3</v>
      </c>
      <c r="I23" s="54">
        <v>28476.7</v>
      </c>
      <c r="J23" s="54">
        <v>29330</v>
      </c>
      <c r="K23" s="54">
        <v>30210.9</v>
      </c>
      <c r="L23" s="54">
        <v>31117.200000000001</v>
      </c>
      <c r="M23" s="54">
        <v>32050.7</v>
      </c>
    </row>
    <row r="24" spans="1:13" ht="30">
      <c r="A24" s="334"/>
      <c r="B24" s="351"/>
      <c r="C24" s="69" t="s">
        <v>11</v>
      </c>
      <c r="D24" s="70">
        <v>0</v>
      </c>
      <c r="E24" s="143">
        <v>0</v>
      </c>
      <c r="F24" s="143">
        <v>0</v>
      </c>
      <c r="G24" s="143">
        <v>0</v>
      </c>
      <c r="H24" s="182">
        <v>0</v>
      </c>
      <c r="I24" s="71">
        <v>0</v>
      </c>
      <c r="J24" s="71">
        <v>0</v>
      </c>
      <c r="K24" s="70">
        <v>0</v>
      </c>
      <c r="L24" s="70">
        <v>0</v>
      </c>
      <c r="M24" s="70">
        <v>0</v>
      </c>
    </row>
    <row r="25" spans="1:13" ht="30.75" customHeight="1">
      <c r="A25" s="332" t="s">
        <v>33</v>
      </c>
      <c r="B25" s="349" t="s">
        <v>52</v>
      </c>
      <c r="C25" s="9" t="s">
        <v>17</v>
      </c>
      <c r="D25" s="24">
        <f>D26+D27+D28</f>
        <v>0</v>
      </c>
      <c r="E25" s="142">
        <v>0</v>
      </c>
      <c r="F25" s="142">
        <v>0</v>
      </c>
      <c r="G25" s="142">
        <v>0</v>
      </c>
      <c r="H25" s="142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 ht="31.5" customHeight="1">
      <c r="A26" s="333"/>
      <c r="B26" s="350"/>
      <c r="C26" s="9" t="s">
        <v>18</v>
      </c>
      <c r="D26" s="24">
        <v>0</v>
      </c>
      <c r="E26" s="142">
        <v>0</v>
      </c>
      <c r="F26" s="142">
        <v>0</v>
      </c>
      <c r="G26" s="142">
        <v>0</v>
      </c>
      <c r="H26" s="148">
        <v>0</v>
      </c>
      <c r="I26" s="25">
        <v>0</v>
      </c>
      <c r="J26" s="25">
        <v>0</v>
      </c>
      <c r="K26" s="24">
        <v>0</v>
      </c>
      <c r="L26" s="24">
        <v>0</v>
      </c>
      <c r="M26" s="24">
        <v>0</v>
      </c>
    </row>
    <row r="27" spans="1:13" ht="32.25" customHeight="1">
      <c r="A27" s="333"/>
      <c r="B27" s="350"/>
      <c r="C27" s="9" t="s">
        <v>9</v>
      </c>
      <c r="D27" s="24">
        <v>0</v>
      </c>
      <c r="E27" s="142">
        <v>0</v>
      </c>
      <c r="F27" s="142">
        <v>0</v>
      </c>
      <c r="G27" s="142">
        <v>0</v>
      </c>
      <c r="H27" s="148">
        <v>0</v>
      </c>
      <c r="I27" s="25">
        <v>0</v>
      </c>
      <c r="J27" s="25">
        <v>0</v>
      </c>
      <c r="K27" s="24">
        <v>0</v>
      </c>
      <c r="L27" s="24">
        <v>0</v>
      </c>
      <c r="M27" s="24">
        <v>0</v>
      </c>
    </row>
    <row r="28" spans="1:13" ht="42.75" customHeight="1">
      <c r="A28" s="333"/>
      <c r="B28" s="350"/>
      <c r="C28" s="9" t="s">
        <v>10</v>
      </c>
      <c r="D28" s="24">
        <v>0</v>
      </c>
      <c r="E28" s="142">
        <v>0</v>
      </c>
      <c r="F28" s="142">
        <v>0</v>
      </c>
      <c r="G28" s="142">
        <v>0</v>
      </c>
      <c r="H28" s="142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ht="32.25" customHeight="1">
      <c r="A29" s="334"/>
      <c r="B29" s="351"/>
      <c r="C29" s="9" t="s">
        <v>11</v>
      </c>
      <c r="D29" s="24">
        <v>0</v>
      </c>
      <c r="E29" s="142">
        <v>0</v>
      </c>
      <c r="F29" s="142">
        <v>0</v>
      </c>
      <c r="G29" s="142">
        <v>0</v>
      </c>
      <c r="H29" s="148">
        <v>0</v>
      </c>
      <c r="I29" s="25">
        <v>0</v>
      </c>
      <c r="J29" s="25">
        <v>0</v>
      </c>
      <c r="K29" s="24">
        <v>0</v>
      </c>
      <c r="L29" s="24">
        <v>0</v>
      </c>
      <c r="M29" s="24">
        <v>0</v>
      </c>
    </row>
    <row r="30" spans="1:13" ht="29.25" customHeight="1">
      <c r="A30" s="332" t="s">
        <v>54</v>
      </c>
      <c r="B30" s="349" t="s">
        <v>55</v>
      </c>
      <c r="C30" s="9" t="s">
        <v>17</v>
      </c>
      <c r="D30" s="24">
        <f>D31+D32+D33</f>
        <v>0</v>
      </c>
      <c r="E30" s="142">
        <v>0</v>
      </c>
      <c r="F30" s="142">
        <v>0</v>
      </c>
      <c r="G30" s="142">
        <v>0</v>
      </c>
      <c r="H30" s="142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 ht="30">
      <c r="A31" s="333"/>
      <c r="B31" s="350"/>
      <c r="C31" s="9" t="s">
        <v>18</v>
      </c>
      <c r="D31" s="24">
        <v>0</v>
      </c>
      <c r="E31" s="142">
        <v>0</v>
      </c>
      <c r="F31" s="142">
        <v>0</v>
      </c>
      <c r="G31" s="142">
        <v>0</v>
      </c>
      <c r="H31" s="148">
        <v>0</v>
      </c>
      <c r="I31" s="25">
        <v>0</v>
      </c>
      <c r="J31" s="25">
        <v>0</v>
      </c>
      <c r="K31" s="24">
        <v>0</v>
      </c>
      <c r="L31" s="24">
        <v>0</v>
      </c>
      <c r="M31" s="24">
        <v>0</v>
      </c>
    </row>
    <row r="32" spans="1:13" ht="30">
      <c r="A32" s="333"/>
      <c r="B32" s="350"/>
      <c r="C32" s="9" t="s">
        <v>9</v>
      </c>
      <c r="D32" s="24">
        <v>0</v>
      </c>
      <c r="E32" s="142">
        <v>0</v>
      </c>
      <c r="F32" s="142">
        <v>0</v>
      </c>
      <c r="G32" s="142">
        <v>0</v>
      </c>
      <c r="H32" s="148">
        <v>0</v>
      </c>
      <c r="I32" s="25">
        <v>0</v>
      </c>
      <c r="J32" s="25">
        <v>0</v>
      </c>
      <c r="K32" s="24">
        <v>0</v>
      </c>
      <c r="L32" s="24">
        <v>0</v>
      </c>
      <c r="M32" s="24">
        <v>0</v>
      </c>
    </row>
    <row r="33" spans="1:13" ht="45">
      <c r="A33" s="333"/>
      <c r="B33" s="350"/>
      <c r="C33" s="9" t="s">
        <v>10</v>
      </c>
      <c r="D33" s="24">
        <v>0</v>
      </c>
      <c r="E33" s="142">
        <v>0</v>
      </c>
      <c r="F33" s="142">
        <v>0</v>
      </c>
      <c r="G33" s="142">
        <v>0</v>
      </c>
      <c r="H33" s="142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</row>
    <row r="34" spans="1:13" ht="36" customHeight="1">
      <c r="A34" s="334"/>
      <c r="B34" s="351"/>
      <c r="C34" s="9" t="s">
        <v>11</v>
      </c>
      <c r="D34" s="24">
        <v>0</v>
      </c>
      <c r="E34" s="142">
        <v>0</v>
      </c>
      <c r="F34" s="142">
        <v>0</v>
      </c>
      <c r="G34" s="142">
        <v>0</v>
      </c>
      <c r="H34" s="148">
        <v>0</v>
      </c>
      <c r="I34" s="25">
        <v>0</v>
      </c>
      <c r="J34" s="25">
        <v>0</v>
      </c>
      <c r="K34" s="24">
        <v>0</v>
      </c>
      <c r="L34" s="24">
        <v>0</v>
      </c>
      <c r="M34" s="24">
        <v>0</v>
      </c>
    </row>
    <row r="35" spans="1:13" ht="31.5" customHeight="1">
      <c r="A35" s="332" t="s">
        <v>56</v>
      </c>
      <c r="B35" s="349" t="s">
        <v>57</v>
      </c>
      <c r="C35" s="9" t="s">
        <v>17</v>
      </c>
      <c r="D35" s="24">
        <f>D36+D37+D38</f>
        <v>6625.66</v>
      </c>
      <c r="E35" s="142">
        <f>E36+E37+E38</f>
        <v>2608.5500000000002</v>
      </c>
      <c r="F35" s="142">
        <f t="shared" ref="F35:M35" si="11">F38</f>
        <v>0</v>
      </c>
      <c r="G35" s="142">
        <f t="shared" si="11"/>
        <v>0</v>
      </c>
      <c r="H35" s="142">
        <f t="shared" si="11"/>
        <v>0</v>
      </c>
      <c r="I35" s="24">
        <f t="shared" si="11"/>
        <v>0</v>
      </c>
      <c r="J35" s="24">
        <f t="shared" si="11"/>
        <v>0</v>
      </c>
      <c r="K35" s="24">
        <f t="shared" si="11"/>
        <v>0</v>
      </c>
      <c r="L35" s="24">
        <f t="shared" si="11"/>
        <v>0</v>
      </c>
      <c r="M35" s="24">
        <f t="shared" si="11"/>
        <v>0</v>
      </c>
    </row>
    <row r="36" spans="1:13" ht="30">
      <c r="A36" s="333"/>
      <c r="B36" s="350"/>
      <c r="C36" s="9" t="s">
        <v>18</v>
      </c>
      <c r="D36" s="24">
        <v>0</v>
      </c>
      <c r="E36" s="142">
        <v>0</v>
      </c>
      <c r="F36" s="142">
        <v>0</v>
      </c>
      <c r="G36" s="142">
        <v>0</v>
      </c>
      <c r="H36" s="148">
        <v>0</v>
      </c>
      <c r="I36" s="25">
        <v>0</v>
      </c>
      <c r="J36" s="25">
        <v>0</v>
      </c>
      <c r="K36" s="24">
        <v>0</v>
      </c>
      <c r="L36" s="24">
        <v>0</v>
      </c>
      <c r="M36" s="24">
        <v>0</v>
      </c>
    </row>
    <row r="37" spans="1:13" ht="28.5" customHeight="1">
      <c r="A37" s="333"/>
      <c r="B37" s="350"/>
      <c r="C37" s="9" t="s">
        <v>9</v>
      </c>
      <c r="D37" s="24">
        <v>6506.4</v>
      </c>
      <c r="E37" s="142">
        <v>2569.15</v>
      </c>
      <c r="F37" s="142">
        <v>0</v>
      </c>
      <c r="G37" s="142">
        <v>0</v>
      </c>
      <c r="H37" s="148">
        <v>0</v>
      </c>
      <c r="I37" s="25">
        <v>0</v>
      </c>
      <c r="J37" s="25">
        <v>0</v>
      </c>
      <c r="K37" s="24">
        <v>0</v>
      </c>
      <c r="L37" s="24">
        <v>0</v>
      </c>
      <c r="M37" s="24">
        <v>0</v>
      </c>
    </row>
    <row r="38" spans="1:13" ht="45.75" customHeight="1">
      <c r="A38" s="333"/>
      <c r="B38" s="350"/>
      <c r="C38" s="9" t="s">
        <v>10</v>
      </c>
      <c r="D38" s="24">
        <v>119.26</v>
      </c>
      <c r="E38" s="142">
        <v>39.4</v>
      </c>
      <c r="F38" s="142">
        <v>0</v>
      </c>
      <c r="G38" s="142">
        <v>0</v>
      </c>
      <c r="H38" s="142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</row>
    <row r="39" spans="1:13" ht="30">
      <c r="A39" s="334"/>
      <c r="B39" s="351"/>
      <c r="C39" s="9" t="s">
        <v>11</v>
      </c>
      <c r="D39" s="24">
        <v>0</v>
      </c>
      <c r="E39" s="142">
        <v>0</v>
      </c>
      <c r="F39" s="142">
        <v>0</v>
      </c>
      <c r="G39" s="142">
        <v>0</v>
      </c>
      <c r="H39" s="142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</row>
    <row r="40" spans="1:13" ht="30.75" customHeight="1">
      <c r="A40" s="332" t="s">
        <v>299</v>
      </c>
      <c r="B40" s="332" t="s">
        <v>85</v>
      </c>
      <c r="C40" s="9" t="s">
        <v>17</v>
      </c>
      <c r="D40" s="24">
        <v>0</v>
      </c>
      <c r="E40" s="142">
        <v>0</v>
      </c>
      <c r="F40" s="142">
        <f>F41+F42+F43</f>
        <v>4813.96</v>
      </c>
      <c r="G40" s="142">
        <v>0</v>
      </c>
      <c r="H40" s="142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</row>
    <row r="41" spans="1:13" ht="30">
      <c r="A41" s="333"/>
      <c r="B41" s="333"/>
      <c r="C41" s="9" t="s">
        <v>18</v>
      </c>
      <c r="D41" s="24">
        <v>0</v>
      </c>
      <c r="E41" s="142">
        <v>0</v>
      </c>
      <c r="F41" s="142">
        <v>4715.75</v>
      </c>
      <c r="G41" s="142">
        <v>0</v>
      </c>
      <c r="H41" s="142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</row>
    <row r="42" spans="1:13" ht="30">
      <c r="A42" s="333"/>
      <c r="B42" s="333"/>
      <c r="C42" s="9" t="s">
        <v>9</v>
      </c>
      <c r="D42" s="24">
        <v>0</v>
      </c>
      <c r="E42" s="142">
        <v>0</v>
      </c>
      <c r="F42" s="142">
        <v>96.25</v>
      </c>
      <c r="G42" s="142">
        <v>0</v>
      </c>
      <c r="H42" s="142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ht="42.75" customHeight="1">
      <c r="A43" s="333"/>
      <c r="B43" s="333"/>
      <c r="C43" s="9" t="s">
        <v>10</v>
      </c>
      <c r="D43" s="24">
        <v>0</v>
      </c>
      <c r="E43" s="142">
        <v>0</v>
      </c>
      <c r="F43" s="142">
        <v>1.96</v>
      </c>
      <c r="G43" s="142">
        <v>0</v>
      </c>
      <c r="H43" s="142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ht="30">
      <c r="A44" s="334"/>
      <c r="B44" s="334"/>
      <c r="C44" s="9" t="s">
        <v>11</v>
      </c>
      <c r="D44" s="24">
        <v>0</v>
      </c>
      <c r="E44" s="142">
        <v>0</v>
      </c>
      <c r="F44" s="142">
        <v>0</v>
      </c>
      <c r="G44" s="142">
        <v>0</v>
      </c>
      <c r="H44" s="142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ht="33" customHeight="1">
      <c r="A45" s="360" t="s">
        <v>3</v>
      </c>
      <c r="B45" s="359" t="s">
        <v>58</v>
      </c>
      <c r="C45" s="9" t="s">
        <v>17</v>
      </c>
      <c r="D45" s="23">
        <f>D51+D56+D61+D76+D81+D87</f>
        <v>28750.799999999999</v>
      </c>
      <c r="E45" s="144">
        <f>E48+E47+E46</f>
        <v>30365.33</v>
      </c>
      <c r="F45" s="144">
        <f>F51+F56+F61+F76+F81+F87</f>
        <v>34148.370000000003</v>
      </c>
      <c r="G45" s="144">
        <f t="shared" ref="G45:M45" si="12">G48</f>
        <v>29264.799999999999</v>
      </c>
      <c r="H45" s="144">
        <f t="shared" si="12"/>
        <v>29268.799999999999</v>
      </c>
      <c r="I45" s="23">
        <f t="shared" si="12"/>
        <v>28733.699999999997</v>
      </c>
      <c r="J45" s="23">
        <f t="shared" si="12"/>
        <v>29595.7</v>
      </c>
      <c r="K45" s="23">
        <f t="shared" si="12"/>
        <v>30483.8</v>
      </c>
      <c r="L45" s="23">
        <f t="shared" si="12"/>
        <v>31398.1</v>
      </c>
      <c r="M45" s="23">
        <f t="shared" si="12"/>
        <v>32340</v>
      </c>
    </row>
    <row r="46" spans="1:13" ht="30">
      <c r="A46" s="361"/>
      <c r="B46" s="359"/>
      <c r="C46" s="9" t="s">
        <v>18</v>
      </c>
      <c r="D46" s="23">
        <f>D52+D57+D62+D77+D82+D88</f>
        <v>50</v>
      </c>
      <c r="E46" s="144">
        <f>E52+E57+E62+E77+E82+E88</f>
        <v>215.91</v>
      </c>
      <c r="F46" s="144">
        <f t="shared" ref="F46:H48" si="13">F52+F57+F62+F77+F82+F88</f>
        <v>343.31</v>
      </c>
      <c r="G46" s="144">
        <f>G52+G57+G62+G77+G82+G88</f>
        <v>0</v>
      </c>
      <c r="H46" s="144">
        <f t="shared" si="13"/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ht="30">
      <c r="A47" s="361"/>
      <c r="B47" s="359"/>
      <c r="C47" s="9" t="s">
        <v>9</v>
      </c>
      <c r="D47" s="23">
        <f>D53+D58+D63+D78+D83+D89</f>
        <v>273.28999999999996</v>
      </c>
      <c r="E47" s="144">
        <f>E53+E58+E63+E78+E83+E89</f>
        <v>35.15</v>
      </c>
      <c r="F47" s="144">
        <f t="shared" si="13"/>
        <v>34.53</v>
      </c>
      <c r="G47" s="144">
        <f t="shared" si="13"/>
        <v>224.78</v>
      </c>
      <c r="H47" s="144">
        <f t="shared" si="13"/>
        <v>224.78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ht="45">
      <c r="A48" s="361"/>
      <c r="B48" s="359"/>
      <c r="C48" s="9" t="s">
        <v>10</v>
      </c>
      <c r="D48" s="23">
        <f>D54+D59+D64+D79+D84+D90</f>
        <v>28427.51</v>
      </c>
      <c r="E48" s="144">
        <f>E54+E59+E64+E79+E84+E90</f>
        <v>30114.27</v>
      </c>
      <c r="F48" s="144">
        <f>F54+F59+F64+F79+F84+F90</f>
        <v>33770.530000000006</v>
      </c>
      <c r="G48" s="144">
        <f t="shared" si="13"/>
        <v>29264.799999999999</v>
      </c>
      <c r="H48" s="144">
        <f t="shared" si="13"/>
        <v>29268.799999999999</v>
      </c>
      <c r="I48" s="23">
        <f t="shared" ref="I48:M48" si="14">I51+I56+I61+I76+I81+I87</f>
        <v>28733.699999999997</v>
      </c>
      <c r="J48" s="23">
        <f t="shared" si="14"/>
        <v>29595.7</v>
      </c>
      <c r="K48" s="23">
        <f t="shared" si="14"/>
        <v>30483.8</v>
      </c>
      <c r="L48" s="23">
        <f t="shared" si="14"/>
        <v>31398.1</v>
      </c>
      <c r="M48" s="23">
        <f t="shared" si="14"/>
        <v>32340</v>
      </c>
    </row>
    <row r="49" spans="1:13" ht="30">
      <c r="A49" s="362"/>
      <c r="B49" s="359"/>
      <c r="C49" s="9" t="s">
        <v>11</v>
      </c>
      <c r="D49" s="24">
        <v>0</v>
      </c>
      <c r="E49" s="142">
        <v>0</v>
      </c>
      <c r="F49" s="142">
        <v>0</v>
      </c>
      <c r="G49" s="142">
        <v>0</v>
      </c>
      <c r="H49" s="142">
        <v>0</v>
      </c>
      <c r="I49" s="24">
        <v>0</v>
      </c>
      <c r="J49" s="24">
        <v>0</v>
      </c>
      <c r="K49" s="24">
        <v>0</v>
      </c>
      <c r="L49" s="13"/>
      <c r="M49" s="13"/>
    </row>
    <row r="50" spans="1:13" ht="17.25" customHeight="1">
      <c r="A50" s="11" t="s">
        <v>19</v>
      </c>
      <c r="B50" s="12"/>
      <c r="C50" s="9"/>
      <c r="D50" s="26"/>
      <c r="E50" s="145"/>
      <c r="F50" s="145"/>
      <c r="G50" s="145"/>
      <c r="H50" s="145"/>
      <c r="I50" s="26"/>
      <c r="J50" s="18"/>
      <c r="K50" s="18"/>
      <c r="L50" s="13"/>
      <c r="M50" s="13"/>
    </row>
    <row r="51" spans="1:13" ht="30" customHeight="1">
      <c r="A51" s="332" t="s">
        <v>30</v>
      </c>
      <c r="B51" s="359" t="s">
        <v>59</v>
      </c>
      <c r="C51" s="9" t="s">
        <v>17</v>
      </c>
      <c r="D51" s="54">
        <f>D54+D53+D52</f>
        <v>25893.94</v>
      </c>
      <c r="E51" s="141">
        <f>E54+E52+E53</f>
        <v>27388.53</v>
      </c>
      <c r="F51" s="141">
        <f>F54+F52+F53</f>
        <v>31336.15</v>
      </c>
      <c r="G51" s="141">
        <f t="shared" ref="G51:M51" si="15">G54</f>
        <v>27270.6</v>
      </c>
      <c r="H51" s="141">
        <f t="shared" si="15"/>
        <v>27282.6</v>
      </c>
      <c r="I51" s="54">
        <f t="shared" si="15"/>
        <v>26862.6</v>
      </c>
      <c r="J51" s="54">
        <f t="shared" si="15"/>
        <v>27668.5</v>
      </c>
      <c r="K51" s="54">
        <f t="shared" si="15"/>
        <v>28498.5</v>
      </c>
      <c r="L51" s="54">
        <f t="shared" si="15"/>
        <v>29353.5</v>
      </c>
      <c r="M51" s="54">
        <f t="shared" si="15"/>
        <v>30234.1</v>
      </c>
    </row>
    <row r="52" spans="1:13" ht="30">
      <c r="A52" s="333"/>
      <c r="B52" s="359"/>
      <c r="C52" s="9" t="s">
        <v>18</v>
      </c>
      <c r="D52" s="54">
        <v>0</v>
      </c>
      <c r="E52" s="141">
        <v>0</v>
      </c>
      <c r="F52" s="141">
        <v>0</v>
      </c>
      <c r="G52" s="141">
        <v>0</v>
      </c>
      <c r="H52" s="183">
        <v>0</v>
      </c>
      <c r="I52" s="55">
        <v>0</v>
      </c>
      <c r="J52" s="55">
        <v>0</v>
      </c>
      <c r="K52" s="54">
        <v>0</v>
      </c>
      <c r="L52" s="54">
        <v>0</v>
      </c>
      <c r="M52" s="54">
        <v>0</v>
      </c>
    </row>
    <row r="53" spans="1:13" ht="30">
      <c r="A53" s="333"/>
      <c r="B53" s="359"/>
      <c r="C53" s="9" t="s">
        <v>9</v>
      </c>
      <c r="D53" s="54">
        <v>0</v>
      </c>
      <c r="E53" s="141">
        <v>0</v>
      </c>
      <c r="F53" s="141">
        <v>0</v>
      </c>
      <c r="G53" s="141">
        <v>0</v>
      </c>
      <c r="H53" s="183">
        <v>0</v>
      </c>
      <c r="I53" s="55">
        <v>0</v>
      </c>
      <c r="J53" s="55">
        <v>0</v>
      </c>
      <c r="K53" s="54">
        <v>0</v>
      </c>
      <c r="L53" s="54">
        <v>0</v>
      </c>
      <c r="M53" s="54">
        <v>0</v>
      </c>
    </row>
    <row r="54" spans="1:13" ht="41.25" customHeight="1">
      <c r="A54" s="333"/>
      <c r="B54" s="359"/>
      <c r="C54" s="9" t="s">
        <v>10</v>
      </c>
      <c r="D54" s="54">
        <v>25893.94</v>
      </c>
      <c r="E54" s="141">
        <v>27388.53</v>
      </c>
      <c r="F54" s="141">
        <v>31336.15</v>
      </c>
      <c r="G54" s="141">
        <v>27270.6</v>
      </c>
      <c r="H54" s="141">
        <v>27282.6</v>
      </c>
      <c r="I54" s="54">
        <v>26862.6</v>
      </c>
      <c r="J54" s="54">
        <v>27668.5</v>
      </c>
      <c r="K54" s="54">
        <v>28498.5</v>
      </c>
      <c r="L54" s="54">
        <v>29353.5</v>
      </c>
      <c r="M54" s="54">
        <v>30234.1</v>
      </c>
    </row>
    <row r="55" spans="1:13" ht="26.25" customHeight="1">
      <c r="A55" s="334"/>
      <c r="B55" s="359"/>
      <c r="C55" s="9" t="s">
        <v>11</v>
      </c>
      <c r="D55" s="24">
        <v>0</v>
      </c>
      <c r="E55" s="142">
        <v>0</v>
      </c>
      <c r="F55" s="142">
        <v>0</v>
      </c>
      <c r="G55" s="142">
        <v>0</v>
      </c>
      <c r="H55" s="148">
        <v>0</v>
      </c>
      <c r="I55" s="25">
        <v>0</v>
      </c>
      <c r="J55" s="25">
        <v>0</v>
      </c>
      <c r="K55" s="24">
        <v>0</v>
      </c>
      <c r="L55" s="24">
        <v>0</v>
      </c>
      <c r="M55" s="24">
        <v>0</v>
      </c>
    </row>
    <row r="56" spans="1:13" ht="36" customHeight="1">
      <c r="A56" s="332" t="s">
        <v>35</v>
      </c>
      <c r="B56" s="359" t="s">
        <v>60</v>
      </c>
      <c r="C56" s="9" t="s">
        <v>17</v>
      </c>
      <c r="D56" s="24">
        <f>D57+D58+D59</f>
        <v>58.989999999999995</v>
      </c>
      <c r="E56" s="142">
        <f>E59+E58+E57</f>
        <v>74.650000000000006</v>
      </c>
      <c r="F56" s="142">
        <f>F57+F58+F59</f>
        <v>182.2</v>
      </c>
      <c r="G56" s="142">
        <f t="shared" ref="G56:H56" si="16">G57+G58+G59</f>
        <v>10</v>
      </c>
      <c r="H56" s="142">
        <f t="shared" si="16"/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ht="30">
      <c r="A57" s="333"/>
      <c r="B57" s="359"/>
      <c r="C57" s="9" t="s">
        <v>18</v>
      </c>
      <c r="D57" s="24">
        <v>50</v>
      </c>
      <c r="E57" s="142">
        <v>0</v>
      </c>
      <c r="F57" s="142">
        <v>150</v>
      </c>
      <c r="G57" s="142">
        <v>0</v>
      </c>
      <c r="H57" s="148">
        <v>0</v>
      </c>
      <c r="I57" s="25">
        <v>0</v>
      </c>
      <c r="J57" s="25">
        <v>0</v>
      </c>
      <c r="K57" s="24">
        <v>0</v>
      </c>
      <c r="L57" s="24">
        <v>0</v>
      </c>
      <c r="M57" s="24">
        <v>0</v>
      </c>
    </row>
    <row r="58" spans="1:13" ht="30">
      <c r="A58" s="333"/>
      <c r="B58" s="359"/>
      <c r="C58" s="9" t="s">
        <v>9</v>
      </c>
      <c r="D58" s="24">
        <v>8.83</v>
      </c>
      <c r="E58" s="142">
        <v>0</v>
      </c>
      <c r="F58" s="142">
        <v>3.06</v>
      </c>
      <c r="G58" s="142">
        <v>0</v>
      </c>
      <c r="H58" s="148">
        <v>0</v>
      </c>
      <c r="I58" s="25">
        <v>0</v>
      </c>
      <c r="J58" s="25">
        <v>0</v>
      </c>
      <c r="K58" s="24">
        <v>0</v>
      </c>
      <c r="L58" s="24">
        <v>0</v>
      </c>
      <c r="M58" s="24">
        <v>0</v>
      </c>
    </row>
    <row r="59" spans="1:13" ht="42.75" customHeight="1">
      <c r="A59" s="333"/>
      <c r="B59" s="359"/>
      <c r="C59" s="9" t="s">
        <v>10</v>
      </c>
      <c r="D59" s="24">
        <v>0.16</v>
      </c>
      <c r="E59" s="142">
        <v>74.650000000000006</v>
      </c>
      <c r="F59" s="142">
        <v>29.14</v>
      </c>
      <c r="G59" s="142">
        <v>10</v>
      </c>
      <c r="H59" s="142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ht="33" customHeight="1">
      <c r="A60" s="333"/>
      <c r="B60" s="359"/>
      <c r="C60" s="9" t="s">
        <v>11</v>
      </c>
      <c r="D60" s="24">
        <v>0</v>
      </c>
      <c r="E60" s="142">
        <v>0</v>
      </c>
      <c r="F60" s="142">
        <v>0</v>
      </c>
      <c r="G60" s="142">
        <v>0</v>
      </c>
      <c r="H60" s="148">
        <v>0</v>
      </c>
      <c r="I60" s="25">
        <v>0</v>
      </c>
      <c r="J60" s="25">
        <v>0</v>
      </c>
      <c r="K60" s="24">
        <v>0</v>
      </c>
      <c r="L60" s="24">
        <v>0</v>
      </c>
      <c r="M60" s="24">
        <v>0</v>
      </c>
    </row>
    <row r="61" spans="1:13" ht="39" customHeight="1">
      <c r="A61" s="332" t="s">
        <v>61</v>
      </c>
      <c r="B61" s="332" t="s">
        <v>62</v>
      </c>
      <c r="C61" s="9" t="s">
        <v>17</v>
      </c>
      <c r="D61" s="24">
        <f>D62+D63+D64</f>
        <v>464.46</v>
      </c>
      <c r="E61" s="142">
        <f>E62+E63+E64</f>
        <v>493.29</v>
      </c>
      <c r="F61" s="141">
        <f>F66+F71</f>
        <v>456.21</v>
      </c>
      <c r="G61" s="141">
        <f t="shared" ref="G61:H61" si="17">G66+G71</f>
        <v>444.78</v>
      </c>
      <c r="H61" s="141">
        <f t="shared" si="17"/>
        <v>224.78</v>
      </c>
      <c r="I61" s="24">
        <f t="shared" ref="I61:M61" si="18">I64</f>
        <v>0</v>
      </c>
      <c r="J61" s="24">
        <f t="shared" si="18"/>
        <v>0</v>
      </c>
      <c r="K61" s="24">
        <f t="shared" si="18"/>
        <v>0</v>
      </c>
      <c r="L61" s="24">
        <f t="shared" si="18"/>
        <v>0</v>
      </c>
      <c r="M61" s="24">
        <f t="shared" si="18"/>
        <v>0</v>
      </c>
    </row>
    <row r="62" spans="1:13" ht="30">
      <c r="A62" s="333"/>
      <c r="B62" s="333"/>
      <c r="C62" s="9" t="s">
        <v>18</v>
      </c>
      <c r="D62" s="24">
        <v>0</v>
      </c>
      <c r="E62" s="142">
        <f>E67+E72</f>
        <v>215.91</v>
      </c>
      <c r="F62" s="141">
        <f t="shared" ref="F62:F64" si="19">F67+F72</f>
        <v>193.31</v>
      </c>
      <c r="G62" s="142">
        <f>G67+G72</f>
        <v>0</v>
      </c>
      <c r="H62" s="142">
        <f>H67+H72</f>
        <v>0</v>
      </c>
      <c r="I62" s="25">
        <v>0</v>
      </c>
      <c r="J62" s="25">
        <v>0</v>
      </c>
      <c r="K62" s="24">
        <v>0</v>
      </c>
      <c r="L62" s="24">
        <v>0</v>
      </c>
      <c r="M62" s="24">
        <v>0</v>
      </c>
    </row>
    <row r="63" spans="1:13" ht="30">
      <c r="A63" s="333"/>
      <c r="B63" s="333"/>
      <c r="C63" s="9" t="s">
        <v>9</v>
      </c>
      <c r="D63" s="24">
        <v>264.45999999999998</v>
      </c>
      <c r="E63" s="142">
        <f>E68+E73</f>
        <v>35.15</v>
      </c>
      <c r="F63" s="141">
        <f t="shared" si="19"/>
        <v>31.47</v>
      </c>
      <c r="G63" s="142">
        <f>G68+G73</f>
        <v>224.78</v>
      </c>
      <c r="H63" s="142">
        <f>H68+H73</f>
        <v>224.78</v>
      </c>
      <c r="I63" s="25">
        <v>0</v>
      </c>
      <c r="J63" s="25">
        <v>0</v>
      </c>
      <c r="K63" s="24">
        <v>0</v>
      </c>
      <c r="L63" s="24">
        <v>0</v>
      </c>
      <c r="M63" s="24">
        <v>0</v>
      </c>
    </row>
    <row r="64" spans="1:13" ht="45">
      <c r="A64" s="333"/>
      <c r="B64" s="333"/>
      <c r="C64" s="9" t="s">
        <v>10</v>
      </c>
      <c r="D64" s="24">
        <v>200</v>
      </c>
      <c r="E64" s="142">
        <f>E69+E74</f>
        <v>242.23000000000002</v>
      </c>
      <c r="F64" s="141">
        <f t="shared" si="19"/>
        <v>231.42999999999998</v>
      </c>
      <c r="G64" s="142">
        <v>0</v>
      </c>
      <c r="H64" s="142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</row>
    <row r="65" spans="1:13" ht="29.25" customHeight="1">
      <c r="A65" s="333"/>
      <c r="B65" s="333"/>
      <c r="C65" s="134" t="s">
        <v>11</v>
      </c>
      <c r="D65" s="135">
        <v>0</v>
      </c>
      <c r="E65" s="146">
        <v>0</v>
      </c>
      <c r="F65" s="146">
        <v>0</v>
      </c>
      <c r="G65" s="146">
        <v>0</v>
      </c>
      <c r="H65" s="184">
        <v>0</v>
      </c>
      <c r="I65" s="136">
        <v>0</v>
      </c>
      <c r="J65" s="136">
        <v>0</v>
      </c>
      <c r="K65" s="135">
        <v>0</v>
      </c>
      <c r="L65" s="135">
        <v>0</v>
      </c>
      <c r="M65" s="135">
        <v>0</v>
      </c>
    </row>
    <row r="66" spans="1:13" ht="39" customHeight="1">
      <c r="A66" s="332" t="s">
        <v>232</v>
      </c>
      <c r="B66" s="332" t="s">
        <v>136</v>
      </c>
      <c r="C66" s="9" t="s">
        <v>17</v>
      </c>
      <c r="D66" s="24">
        <v>0</v>
      </c>
      <c r="E66" s="141">
        <f>E67+E68+E69+E70</f>
        <v>241.58</v>
      </c>
      <c r="F66" s="141">
        <f>F69</f>
        <v>230.79</v>
      </c>
      <c r="G66" s="141">
        <f>G69</f>
        <v>220</v>
      </c>
      <c r="H66" s="142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</row>
    <row r="67" spans="1:13" ht="29.25" customHeight="1">
      <c r="A67" s="333"/>
      <c r="B67" s="333"/>
      <c r="C67" s="9" t="s">
        <v>18</v>
      </c>
      <c r="D67" s="24">
        <v>0</v>
      </c>
      <c r="E67" s="141">
        <v>0</v>
      </c>
      <c r="F67" s="141">
        <v>0</v>
      </c>
      <c r="G67" s="142">
        <v>0</v>
      </c>
      <c r="H67" s="142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</row>
    <row r="68" spans="1:13" ht="29.25" customHeight="1">
      <c r="A68" s="333"/>
      <c r="B68" s="333"/>
      <c r="C68" s="9" t="s">
        <v>9</v>
      </c>
      <c r="D68" s="24">
        <v>0</v>
      </c>
      <c r="E68" s="141">
        <v>0</v>
      </c>
      <c r="F68" s="141">
        <v>0</v>
      </c>
      <c r="G68" s="142">
        <v>0</v>
      </c>
      <c r="H68" s="142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</row>
    <row r="69" spans="1:13" ht="29.25" customHeight="1">
      <c r="A69" s="333"/>
      <c r="B69" s="333"/>
      <c r="C69" s="9" t="s">
        <v>10</v>
      </c>
      <c r="D69" s="24">
        <v>0</v>
      </c>
      <c r="E69" s="141">
        <v>241.58</v>
      </c>
      <c r="F69" s="141">
        <v>230.79</v>
      </c>
      <c r="G69" s="141">
        <v>220</v>
      </c>
      <c r="H69" s="142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</row>
    <row r="70" spans="1:13" ht="29.25" customHeight="1">
      <c r="A70" s="334"/>
      <c r="B70" s="334"/>
      <c r="C70" s="134" t="s">
        <v>11</v>
      </c>
      <c r="D70" s="24">
        <v>0</v>
      </c>
      <c r="E70" s="142">
        <v>0</v>
      </c>
      <c r="F70" s="142">
        <v>0</v>
      </c>
      <c r="G70" s="142">
        <v>0</v>
      </c>
      <c r="H70" s="142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</row>
    <row r="71" spans="1:13" ht="36" customHeight="1">
      <c r="A71" s="332" t="s">
        <v>233</v>
      </c>
      <c r="B71" s="332" t="s">
        <v>234</v>
      </c>
      <c r="C71" s="9" t="s">
        <v>17</v>
      </c>
      <c r="D71" s="24">
        <v>0</v>
      </c>
      <c r="E71" s="142">
        <f>E72+E73+E74+E75</f>
        <v>251.71</v>
      </c>
      <c r="F71" s="142">
        <f>F72+F73+F74</f>
        <v>225.42</v>
      </c>
      <c r="G71" s="142">
        <f t="shared" ref="G71:H71" si="20">G72+G73+G74</f>
        <v>224.78</v>
      </c>
      <c r="H71" s="142">
        <f t="shared" si="20"/>
        <v>224.78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</row>
    <row r="72" spans="1:13" ht="29.25" customHeight="1">
      <c r="A72" s="333"/>
      <c r="B72" s="333"/>
      <c r="C72" s="9" t="s">
        <v>18</v>
      </c>
      <c r="D72" s="24">
        <v>0</v>
      </c>
      <c r="E72" s="142">
        <v>215.91</v>
      </c>
      <c r="F72" s="142">
        <v>193.31</v>
      </c>
      <c r="G72" s="142">
        <v>0</v>
      </c>
      <c r="H72" s="142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</row>
    <row r="73" spans="1:13" ht="29.25" customHeight="1">
      <c r="A73" s="333"/>
      <c r="B73" s="333"/>
      <c r="C73" s="9" t="s">
        <v>9</v>
      </c>
      <c r="D73" s="24">
        <v>0</v>
      </c>
      <c r="E73" s="142">
        <v>35.15</v>
      </c>
      <c r="F73" s="142">
        <v>31.47</v>
      </c>
      <c r="G73" s="142">
        <v>224.78</v>
      </c>
      <c r="H73" s="142">
        <v>224.78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</row>
    <row r="74" spans="1:13" ht="29.25" customHeight="1">
      <c r="A74" s="333"/>
      <c r="B74" s="333"/>
      <c r="C74" s="9" t="s">
        <v>10</v>
      </c>
      <c r="D74" s="24">
        <v>0</v>
      </c>
      <c r="E74" s="142">
        <v>0.65</v>
      </c>
      <c r="F74" s="142">
        <v>0.64</v>
      </c>
      <c r="G74" s="142">
        <v>0</v>
      </c>
      <c r="H74" s="142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</row>
    <row r="75" spans="1:13" ht="29.25" customHeight="1">
      <c r="A75" s="334"/>
      <c r="B75" s="334"/>
      <c r="C75" s="134" t="s">
        <v>11</v>
      </c>
      <c r="D75" s="24">
        <v>0</v>
      </c>
      <c r="E75" s="142">
        <v>0</v>
      </c>
      <c r="F75" s="142">
        <v>0</v>
      </c>
      <c r="G75" s="142">
        <v>0</v>
      </c>
      <c r="H75" s="142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</row>
    <row r="76" spans="1:13" ht="45.75" customHeight="1">
      <c r="A76" s="332" t="s">
        <v>63</v>
      </c>
      <c r="B76" s="332" t="s">
        <v>64</v>
      </c>
      <c r="C76" s="9" t="s">
        <v>17</v>
      </c>
      <c r="D76" s="24">
        <v>0</v>
      </c>
      <c r="E76" s="142">
        <v>0</v>
      </c>
      <c r="F76" s="142">
        <v>0</v>
      </c>
      <c r="G76" s="142">
        <v>0</v>
      </c>
      <c r="H76" s="142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3" ht="30">
      <c r="A77" s="333"/>
      <c r="B77" s="333"/>
      <c r="C77" s="9" t="s">
        <v>18</v>
      </c>
      <c r="D77" s="24">
        <v>0</v>
      </c>
      <c r="E77" s="142">
        <v>0</v>
      </c>
      <c r="F77" s="142">
        <v>0</v>
      </c>
      <c r="G77" s="142">
        <v>0</v>
      </c>
      <c r="H77" s="148">
        <v>0</v>
      </c>
      <c r="I77" s="25">
        <v>0</v>
      </c>
      <c r="J77" s="25">
        <v>0</v>
      </c>
      <c r="K77" s="24">
        <v>0</v>
      </c>
      <c r="L77" s="24">
        <v>0</v>
      </c>
      <c r="M77" s="24">
        <v>0</v>
      </c>
    </row>
    <row r="78" spans="1:13" ht="30">
      <c r="A78" s="333"/>
      <c r="B78" s="333"/>
      <c r="C78" s="9" t="s">
        <v>9</v>
      </c>
      <c r="D78" s="24">
        <v>0</v>
      </c>
      <c r="E78" s="142">
        <v>0</v>
      </c>
      <c r="F78" s="142">
        <v>0</v>
      </c>
      <c r="G78" s="142">
        <v>0</v>
      </c>
      <c r="H78" s="148">
        <v>0</v>
      </c>
      <c r="I78" s="25">
        <v>0</v>
      </c>
      <c r="J78" s="25">
        <v>0</v>
      </c>
      <c r="K78" s="24">
        <v>0</v>
      </c>
      <c r="L78" s="24">
        <v>0</v>
      </c>
      <c r="M78" s="24">
        <v>0</v>
      </c>
    </row>
    <row r="79" spans="1:13" ht="45">
      <c r="A79" s="333"/>
      <c r="B79" s="333"/>
      <c r="C79" s="9" t="s">
        <v>10</v>
      </c>
      <c r="D79" s="24">
        <v>0</v>
      </c>
      <c r="E79" s="142">
        <v>0</v>
      </c>
      <c r="F79" s="142">
        <v>0</v>
      </c>
      <c r="G79" s="142">
        <v>0</v>
      </c>
      <c r="H79" s="142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</row>
    <row r="80" spans="1:13" ht="30" customHeight="1">
      <c r="A80" s="333"/>
      <c r="B80" s="333"/>
      <c r="C80" s="9" t="s">
        <v>11</v>
      </c>
      <c r="D80" s="24">
        <v>0</v>
      </c>
      <c r="E80" s="142">
        <v>0</v>
      </c>
      <c r="F80" s="142">
        <v>0</v>
      </c>
      <c r="G80" s="142">
        <v>0</v>
      </c>
      <c r="H80" s="148">
        <v>0</v>
      </c>
      <c r="I80" s="25">
        <v>0</v>
      </c>
      <c r="J80" s="25">
        <v>0</v>
      </c>
      <c r="K80" s="24">
        <v>0</v>
      </c>
      <c r="L80" s="24">
        <v>0</v>
      </c>
      <c r="M80" s="24">
        <v>0</v>
      </c>
    </row>
    <row r="81" spans="1:13" ht="41.25" customHeight="1">
      <c r="A81" s="332" t="s">
        <v>65</v>
      </c>
      <c r="B81" s="332" t="s">
        <v>66</v>
      </c>
      <c r="C81" s="9" t="s">
        <v>17</v>
      </c>
      <c r="D81" s="54">
        <f>D84</f>
        <v>2333.41</v>
      </c>
      <c r="E81" s="141">
        <f>E84</f>
        <v>2326.66</v>
      </c>
      <c r="F81" s="141">
        <f t="shared" ref="F81:M81" si="21">F84</f>
        <v>2164.7600000000002</v>
      </c>
      <c r="G81" s="141">
        <f t="shared" si="21"/>
        <v>1978.2</v>
      </c>
      <c r="H81" s="141">
        <f t="shared" si="21"/>
        <v>1986.2</v>
      </c>
      <c r="I81" s="54">
        <f t="shared" si="21"/>
        <v>1871.1</v>
      </c>
      <c r="J81" s="54">
        <f t="shared" si="21"/>
        <v>1927.2</v>
      </c>
      <c r="K81" s="54">
        <f t="shared" si="21"/>
        <v>1985.3</v>
      </c>
      <c r="L81" s="54">
        <f t="shared" si="21"/>
        <v>2044.6</v>
      </c>
      <c r="M81" s="54">
        <f t="shared" si="21"/>
        <v>2105.9</v>
      </c>
    </row>
    <row r="82" spans="1:13" ht="30">
      <c r="A82" s="333"/>
      <c r="B82" s="333"/>
      <c r="C82" s="9" t="s">
        <v>18</v>
      </c>
      <c r="D82" s="54">
        <v>0</v>
      </c>
      <c r="E82" s="141">
        <v>0</v>
      </c>
      <c r="F82" s="141">
        <v>0</v>
      </c>
      <c r="G82" s="141">
        <v>0</v>
      </c>
      <c r="H82" s="183">
        <v>0</v>
      </c>
      <c r="I82" s="55">
        <v>0</v>
      </c>
      <c r="J82" s="55">
        <v>0</v>
      </c>
      <c r="K82" s="54">
        <v>0</v>
      </c>
      <c r="L82" s="54">
        <v>0</v>
      </c>
      <c r="M82" s="54">
        <v>0</v>
      </c>
    </row>
    <row r="83" spans="1:13" ht="30">
      <c r="A83" s="333"/>
      <c r="B83" s="333"/>
      <c r="C83" s="9" t="s">
        <v>9</v>
      </c>
      <c r="D83" s="54">
        <v>0</v>
      </c>
      <c r="E83" s="141">
        <v>0</v>
      </c>
      <c r="F83" s="141">
        <v>0</v>
      </c>
      <c r="G83" s="141">
        <v>0</v>
      </c>
      <c r="H83" s="183">
        <v>0</v>
      </c>
      <c r="I83" s="55">
        <v>0</v>
      </c>
      <c r="J83" s="55">
        <v>0</v>
      </c>
      <c r="K83" s="54">
        <v>0</v>
      </c>
      <c r="L83" s="54">
        <v>0</v>
      </c>
      <c r="M83" s="54">
        <v>0</v>
      </c>
    </row>
    <row r="84" spans="1:13" ht="45">
      <c r="A84" s="333"/>
      <c r="B84" s="333"/>
      <c r="C84" s="9" t="s">
        <v>10</v>
      </c>
      <c r="D84" s="54">
        <v>2333.41</v>
      </c>
      <c r="E84" s="141">
        <v>2326.66</v>
      </c>
      <c r="F84" s="141">
        <v>2164.7600000000002</v>
      </c>
      <c r="G84" s="141">
        <v>1978.2</v>
      </c>
      <c r="H84" s="141">
        <v>1986.2</v>
      </c>
      <c r="I84" s="54">
        <v>1871.1</v>
      </c>
      <c r="J84" s="54">
        <v>1927.2</v>
      </c>
      <c r="K84" s="54">
        <v>1985.3</v>
      </c>
      <c r="L84" s="54">
        <v>2044.6</v>
      </c>
      <c r="M84" s="54">
        <v>2105.9</v>
      </c>
    </row>
    <row r="85" spans="1:13" ht="29.25" customHeight="1">
      <c r="A85" s="333"/>
      <c r="B85" s="333"/>
      <c r="C85" s="9" t="s">
        <v>11</v>
      </c>
      <c r="D85" s="24">
        <v>0</v>
      </c>
      <c r="E85" s="142">
        <v>0</v>
      </c>
      <c r="F85" s="142">
        <v>0</v>
      </c>
      <c r="G85" s="142">
        <v>0</v>
      </c>
      <c r="H85" s="148">
        <v>0</v>
      </c>
      <c r="I85" s="25">
        <v>0</v>
      </c>
      <c r="J85" s="25">
        <v>0</v>
      </c>
      <c r="K85" s="24">
        <v>0</v>
      </c>
      <c r="L85" s="24">
        <v>0</v>
      </c>
      <c r="M85" s="24">
        <v>0</v>
      </c>
    </row>
    <row r="86" spans="1:13" ht="29.25" customHeight="1">
      <c r="A86" s="334"/>
      <c r="B86" s="334"/>
      <c r="C86" s="9" t="s">
        <v>11</v>
      </c>
      <c r="D86" s="29">
        <v>0</v>
      </c>
      <c r="E86" s="147">
        <v>0</v>
      </c>
      <c r="F86" s="147">
        <v>0</v>
      </c>
      <c r="G86" s="147">
        <v>0</v>
      </c>
      <c r="H86" s="185">
        <v>0</v>
      </c>
      <c r="I86" s="30">
        <v>0</v>
      </c>
      <c r="J86" s="30">
        <v>0</v>
      </c>
      <c r="K86" s="29">
        <v>0</v>
      </c>
      <c r="L86" s="24">
        <v>0</v>
      </c>
      <c r="M86" s="24">
        <v>0</v>
      </c>
    </row>
    <row r="87" spans="1:13" ht="30">
      <c r="A87" s="332" t="s">
        <v>67</v>
      </c>
      <c r="B87" s="332" t="s">
        <v>68</v>
      </c>
      <c r="C87" s="9" t="s">
        <v>17</v>
      </c>
      <c r="D87" s="24">
        <v>0</v>
      </c>
      <c r="E87" s="142">
        <f>E88+E89+E90+E91</f>
        <v>82.2</v>
      </c>
      <c r="F87" s="141">
        <f>F88+F89+F90</f>
        <v>9.0500000000000007</v>
      </c>
      <c r="G87" s="141">
        <f t="shared" ref="G87:H87" si="22">G88+G89+G90</f>
        <v>6</v>
      </c>
      <c r="H87" s="141">
        <f t="shared" si="22"/>
        <v>0</v>
      </c>
      <c r="I87" s="25">
        <v>0</v>
      </c>
      <c r="J87" s="25">
        <v>0</v>
      </c>
      <c r="K87" s="24">
        <v>0</v>
      </c>
      <c r="L87" s="24">
        <v>0</v>
      </c>
      <c r="M87" s="24">
        <v>0</v>
      </c>
    </row>
    <row r="88" spans="1:13" ht="30">
      <c r="A88" s="333"/>
      <c r="B88" s="333"/>
      <c r="C88" s="9" t="s">
        <v>18</v>
      </c>
      <c r="D88" s="24">
        <v>0</v>
      </c>
      <c r="E88" s="142">
        <v>0</v>
      </c>
      <c r="F88" s="142">
        <v>0</v>
      </c>
      <c r="G88" s="142">
        <v>0</v>
      </c>
      <c r="H88" s="148">
        <v>0</v>
      </c>
      <c r="I88" s="25">
        <v>0</v>
      </c>
      <c r="J88" s="25">
        <v>0</v>
      </c>
      <c r="K88" s="24">
        <v>0</v>
      </c>
      <c r="L88" s="24">
        <v>0</v>
      </c>
      <c r="M88" s="24">
        <v>0</v>
      </c>
    </row>
    <row r="89" spans="1:13" ht="30">
      <c r="A89" s="333"/>
      <c r="B89" s="333"/>
      <c r="C89" s="9" t="s">
        <v>9</v>
      </c>
      <c r="D89" s="24">
        <v>0</v>
      </c>
      <c r="E89" s="142">
        <v>0</v>
      </c>
      <c r="F89" s="142">
        <v>0</v>
      </c>
      <c r="G89" s="142">
        <v>0</v>
      </c>
      <c r="H89" s="148">
        <v>0</v>
      </c>
      <c r="I89" s="25">
        <v>0</v>
      </c>
      <c r="J89" s="25">
        <v>0</v>
      </c>
      <c r="K89" s="24">
        <v>0</v>
      </c>
      <c r="L89" s="24">
        <v>0</v>
      </c>
      <c r="M89" s="24">
        <v>0</v>
      </c>
    </row>
    <row r="90" spans="1:13" ht="45">
      <c r="A90" s="333"/>
      <c r="B90" s="333"/>
      <c r="C90" s="9" t="s">
        <v>10</v>
      </c>
      <c r="D90" s="24">
        <v>0</v>
      </c>
      <c r="E90" s="142">
        <v>82.2</v>
      </c>
      <c r="F90" s="141">
        <v>9.0500000000000007</v>
      </c>
      <c r="G90" s="142">
        <v>6</v>
      </c>
      <c r="H90" s="148">
        <v>0</v>
      </c>
      <c r="I90" s="25">
        <v>0</v>
      </c>
      <c r="J90" s="25">
        <v>0</v>
      </c>
      <c r="K90" s="24">
        <v>0</v>
      </c>
      <c r="L90" s="24">
        <v>0</v>
      </c>
      <c r="M90" s="24">
        <v>0</v>
      </c>
    </row>
    <row r="91" spans="1:13" ht="30.75" customHeight="1">
      <c r="A91" s="333"/>
      <c r="B91" s="333"/>
      <c r="C91" s="9" t="s">
        <v>11</v>
      </c>
      <c r="D91" s="24">
        <v>0</v>
      </c>
      <c r="E91" s="142">
        <v>0</v>
      </c>
      <c r="F91" s="142">
        <v>0</v>
      </c>
      <c r="G91" s="142">
        <v>0</v>
      </c>
      <c r="H91" s="142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</row>
    <row r="92" spans="1:13" ht="41.25" customHeight="1">
      <c r="A92" s="363" t="s">
        <v>300</v>
      </c>
      <c r="B92" s="363" t="s">
        <v>85</v>
      </c>
      <c r="C92" s="9" t="s">
        <v>17</v>
      </c>
      <c r="D92" s="24">
        <v>0</v>
      </c>
      <c r="E92" s="142">
        <v>0</v>
      </c>
      <c r="F92" s="142">
        <v>0</v>
      </c>
      <c r="G92" s="142">
        <v>0</v>
      </c>
      <c r="H92" s="142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</row>
    <row r="93" spans="1:13" ht="29.25" customHeight="1">
      <c r="A93" s="363"/>
      <c r="B93" s="363"/>
      <c r="C93" s="9" t="s">
        <v>18</v>
      </c>
      <c r="D93" s="24">
        <v>0</v>
      </c>
      <c r="E93" s="142">
        <v>0</v>
      </c>
      <c r="F93" s="142">
        <v>0</v>
      </c>
      <c r="G93" s="142">
        <v>0</v>
      </c>
      <c r="H93" s="142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</row>
    <row r="94" spans="1:13" ht="29.25" customHeight="1">
      <c r="A94" s="363"/>
      <c r="B94" s="363"/>
      <c r="C94" s="9" t="s">
        <v>9</v>
      </c>
      <c r="D94" s="24">
        <v>0</v>
      </c>
      <c r="E94" s="142">
        <v>0</v>
      </c>
      <c r="F94" s="142">
        <v>0</v>
      </c>
      <c r="G94" s="142">
        <v>0</v>
      </c>
      <c r="H94" s="142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3" ht="45.75" customHeight="1">
      <c r="A95" s="363"/>
      <c r="B95" s="363"/>
      <c r="C95" s="9" t="s">
        <v>10</v>
      </c>
      <c r="D95" s="24">
        <v>0</v>
      </c>
      <c r="E95" s="142">
        <v>0</v>
      </c>
      <c r="F95" s="142">
        <v>0</v>
      </c>
      <c r="G95" s="142">
        <v>0</v>
      </c>
      <c r="H95" s="142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</row>
    <row r="96" spans="1:13" ht="29.25" customHeight="1">
      <c r="A96" s="363"/>
      <c r="B96" s="363"/>
      <c r="C96" s="9" t="s">
        <v>11</v>
      </c>
      <c r="D96" s="24">
        <v>0</v>
      </c>
      <c r="E96" s="142">
        <v>0</v>
      </c>
      <c r="F96" s="142">
        <v>0</v>
      </c>
      <c r="G96" s="142">
        <v>0</v>
      </c>
      <c r="H96" s="142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</row>
    <row r="97" spans="1:13" ht="29.25" customHeight="1">
      <c r="A97" s="363" t="s">
        <v>301</v>
      </c>
      <c r="B97" s="363" t="s">
        <v>248</v>
      </c>
      <c r="C97" s="9" t="s">
        <v>17</v>
      </c>
      <c r="D97" s="24">
        <v>0</v>
      </c>
      <c r="E97" s="142">
        <v>0</v>
      </c>
      <c r="F97" s="142">
        <v>0</v>
      </c>
      <c r="G97" s="142">
        <v>0</v>
      </c>
      <c r="H97" s="142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</row>
    <row r="98" spans="1:13" ht="29.25" customHeight="1">
      <c r="A98" s="363"/>
      <c r="B98" s="363"/>
      <c r="C98" s="9" t="s">
        <v>18</v>
      </c>
      <c r="D98" s="24">
        <v>0</v>
      </c>
      <c r="E98" s="142">
        <v>0</v>
      </c>
      <c r="F98" s="142">
        <v>0</v>
      </c>
      <c r="G98" s="142">
        <v>0</v>
      </c>
      <c r="H98" s="142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</row>
    <row r="99" spans="1:13" ht="18" customHeight="1">
      <c r="A99" s="363"/>
      <c r="B99" s="363"/>
      <c r="C99" s="9" t="s">
        <v>9</v>
      </c>
      <c r="D99" s="24">
        <v>0</v>
      </c>
      <c r="E99" s="142">
        <v>0</v>
      </c>
      <c r="F99" s="142">
        <v>0</v>
      </c>
      <c r="G99" s="142">
        <v>0</v>
      </c>
      <c r="H99" s="142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</row>
    <row r="100" spans="1:13" ht="42" customHeight="1">
      <c r="A100" s="363"/>
      <c r="B100" s="363"/>
      <c r="C100" s="9" t="s">
        <v>10</v>
      </c>
      <c r="D100" s="24">
        <v>0</v>
      </c>
      <c r="E100" s="142">
        <v>0</v>
      </c>
      <c r="F100" s="142">
        <v>0</v>
      </c>
      <c r="G100" s="142">
        <v>0</v>
      </c>
      <c r="H100" s="142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</row>
    <row r="101" spans="1:13" ht="29.25" customHeight="1">
      <c r="A101" s="363"/>
      <c r="B101" s="363"/>
      <c r="C101" s="9" t="s">
        <v>11</v>
      </c>
      <c r="D101" s="24">
        <v>0</v>
      </c>
      <c r="E101" s="142">
        <v>0</v>
      </c>
      <c r="F101" s="142">
        <v>0</v>
      </c>
      <c r="G101" s="142">
        <v>0</v>
      </c>
      <c r="H101" s="142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</row>
    <row r="102" spans="1:13" ht="42" customHeight="1">
      <c r="A102" s="360" t="s">
        <v>69</v>
      </c>
      <c r="B102" s="359" t="s">
        <v>70</v>
      </c>
      <c r="C102" s="9" t="s">
        <v>17</v>
      </c>
      <c r="D102" s="54">
        <f>D105+D103+D104</f>
        <v>88594.05</v>
      </c>
      <c r="E102" s="141">
        <f>E108+E118+E123+E128+E133+E138+E143+E113</f>
        <v>136198.56</v>
      </c>
      <c r="F102" s="141">
        <f>F105+F103+F104</f>
        <v>123302.35999999999</v>
      </c>
      <c r="G102" s="141">
        <f t="shared" ref="G102:M102" si="23">G105</f>
        <v>70147.399999999994</v>
      </c>
      <c r="H102" s="141">
        <f>H103+H104+H105</f>
        <v>108862.79999999999</v>
      </c>
      <c r="I102" s="54">
        <f t="shared" si="23"/>
        <v>35295.699999999997</v>
      </c>
      <c r="J102" s="54">
        <f t="shared" si="23"/>
        <v>36354.6</v>
      </c>
      <c r="K102" s="54">
        <f t="shared" si="23"/>
        <v>37445.300000000003</v>
      </c>
      <c r="L102" s="54">
        <f t="shared" si="23"/>
        <v>38568.6</v>
      </c>
      <c r="M102" s="54">
        <f t="shared" si="23"/>
        <v>38725.699999999997</v>
      </c>
    </row>
    <row r="103" spans="1:13" ht="30">
      <c r="A103" s="361"/>
      <c r="B103" s="359"/>
      <c r="C103" s="9" t="s">
        <v>18</v>
      </c>
      <c r="D103" s="54">
        <f>D109+D114+D119+D124+D129+D134+D139+D144</f>
        <v>1749.97</v>
      </c>
      <c r="E103" s="141">
        <f>E109+E114+E124+E129</f>
        <v>6069.9</v>
      </c>
      <c r="F103" s="141">
        <f>F109+F114+F119+F124+F129+F134+F139+F144+F149+F154</f>
        <v>100</v>
      </c>
      <c r="G103" s="141">
        <f t="shared" ref="G103:H103" si="24">G109+G114+G119+G124+G129+G134+G139+G144+G149+G154</f>
        <v>0</v>
      </c>
      <c r="H103" s="141">
        <f t="shared" si="24"/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</row>
    <row r="104" spans="1:13" ht="30">
      <c r="A104" s="361"/>
      <c r="B104" s="359"/>
      <c r="C104" s="9" t="s">
        <v>9</v>
      </c>
      <c r="D104" s="54">
        <f>D110+D120+D115+D125+D130+D135+D140+D145</f>
        <v>40851.86</v>
      </c>
      <c r="E104" s="141">
        <f>E110+E115+E120+E125+E130+E135</f>
        <v>38977.379999999997</v>
      </c>
      <c r="F104" s="141">
        <f>F110+F115+F120+F125+F130+F135+F140+F145+F150+F155</f>
        <v>29849.040000000001</v>
      </c>
      <c r="G104" s="141">
        <f t="shared" ref="G104:H105" si="25">G110+G115+G120+G125+G130+G135+G140+G145+G150+G155</f>
        <v>0</v>
      </c>
      <c r="H104" s="141">
        <f t="shared" si="25"/>
        <v>38545.4</v>
      </c>
      <c r="I104" s="25">
        <v>0</v>
      </c>
      <c r="J104" s="25">
        <v>0</v>
      </c>
      <c r="K104" s="24">
        <v>0</v>
      </c>
      <c r="L104" s="24">
        <v>0</v>
      </c>
      <c r="M104" s="24">
        <v>0</v>
      </c>
    </row>
    <row r="105" spans="1:13" ht="45">
      <c r="A105" s="361"/>
      <c r="B105" s="359"/>
      <c r="C105" s="9" t="s">
        <v>10</v>
      </c>
      <c r="D105" s="54">
        <f>D141+D136+D131+D116+D111</f>
        <v>45992.22</v>
      </c>
      <c r="E105" s="141">
        <f>E111+E116+E121+E126+E131+E136+E141+E146</f>
        <v>91151.279999999984</v>
      </c>
      <c r="F105" s="141">
        <f>F111+F116+F121+F126+F131+F136+F141+F146+F151+F156</f>
        <v>93353.319999999992</v>
      </c>
      <c r="G105" s="141">
        <f t="shared" si="25"/>
        <v>70147.399999999994</v>
      </c>
      <c r="H105" s="141">
        <f t="shared" si="25"/>
        <v>70317.399999999994</v>
      </c>
      <c r="I105" s="24">
        <f t="shared" ref="I105:M105" si="26">I111+I116+I121+I126+I131+I136+I141+I146</f>
        <v>35295.699999999997</v>
      </c>
      <c r="J105" s="24">
        <f t="shared" si="26"/>
        <v>36354.6</v>
      </c>
      <c r="K105" s="24">
        <f t="shared" si="26"/>
        <v>37445.300000000003</v>
      </c>
      <c r="L105" s="24">
        <f t="shared" si="26"/>
        <v>38568.6</v>
      </c>
      <c r="M105" s="24">
        <f t="shared" si="26"/>
        <v>38725.699999999997</v>
      </c>
    </row>
    <row r="106" spans="1:13" ht="32.25" customHeight="1">
      <c r="A106" s="362"/>
      <c r="B106" s="359"/>
      <c r="C106" s="9" t="s">
        <v>11</v>
      </c>
      <c r="D106" s="24">
        <v>0</v>
      </c>
      <c r="E106" s="142">
        <v>0</v>
      </c>
      <c r="F106" s="142">
        <v>0</v>
      </c>
      <c r="G106" s="142">
        <v>0</v>
      </c>
      <c r="H106" s="142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</row>
    <row r="107" spans="1:13" ht="15.75" customHeight="1">
      <c r="A107" s="21" t="s">
        <v>19</v>
      </c>
      <c r="B107" s="20"/>
      <c r="C107" s="9"/>
      <c r="D107" s="9"/>
      <c r="E107" s="67"/>
      <c r="F107" s="67"/>
      <c r="G107" s="67"/>
      <c r="H107" s="67"/>
      <c r="I107" s="9"/>
      <c r="J107" s="4"/>
      <c r="K107" s="4"/>
      <c r="L107" s="13"/>
      <c r="M107" s="13"/>
    </row>
    <row r="108" spans="1:13" ht="39.75" customHeight="1">
      <c r="A108" s="332" t="s">
        <v>71</v>
      </c>
      <c r="B108" s="359" t="s">
        <v>226</v>
      </c>
      <c r="C108" s="9" t="s">
        <v>17</v>
      </c>
      <c r="D108" s="54">
        <f>D111+D110</f>
        <v>30094.02</v>
      </c>
      <c r="E108" s="141">
        <f>E111</f>
        <v>76679.429999999993</v>
      </c>
      <c r="F108" s="141">
        <f>+F109+F110+F111</f>
        <v>81314</v>
      </c>
      <c r="G108" s="141">
        <f t="shared" ref="G108:M108" si="27">G111</f>
        <v>64309.9</v>
      </c>
      <c r="H108" s="141">
        <f t="shared" si="27"/>
        <v>64911.9</v>
      </c>
      <c r="I108" s="54">
        <f t="shared" si="27"/>
        <v>29856.7</v>
      </c>
      <c r="J108" s="54">
        <f t="shared" si="27"/>
        <v>30752.400000000001</v>
      </c>
      <c r="K108" s="54">
        <f t="shared" si="27"/>
        <v>31675</v>
      </c>
      <c r="L108" s="54">
        <f t="shared" si="27"/>
        <v>32625.200000000001</v>
      </c>
      <c r="M108" s="54">
        <f t="shared" si="27"/>
        <v>33604</v>
      </c>
    </row>
    <row r="109" spans="1:13" ht="30">
      <c r="A109" s="333"/>
      <c r="B109" s="359"/>
      <c r="C109" s="9" t="s">
        <v>18</v>
      </c>
      <c r="D109" s="54">
        <v>0</v>
      </c>
      <c r="E109" s="141">
        <v>0</v>
      </c>
      <c r="F109" s="141">
        <v>0</v>
      </c>
      <c r="G109" s="141">
        <v>0</v>
      </c>
      <c r="H109" s="183">
        <v>0</v>
      </c>
      <c r="I109" s="55">
        <v>0</v>
      </c>
      <c r="J109" s="55">
        <v>0</v>
      </c>
      <c r="K109" s="54">
        <v>0</v>
      </c>
      <c r="L109" s="54">
        <v>0</v>
      </c>
      <c r="M109" s="54">
        <v>0</v>
      </c>
    </row>
    <row r="110" spans="1:13" ht="30">
      <c r="A110" s="333"/>
      <c r="B110" s="359"/>
      <c r="C110" s="9" t="s">
        <v>9</v>
      </c>
      <c r="D110" s="54">
        <v>534</v>
      </c>
      <c r="E110" s="141">
        <v>0</v>
      </c>
      <c r="F110" s="141">
        <v>347</v>
      </c>
      <c r="G110" s="141">
        <v>0</v>
      </c>
      <c r="H110" s="183">
        <v>0</v>
      </c>
      <c r="I110" s="55">
        <v>0</v>
      </c>
      <c r="J110" s="55">
        <v>0</v>
      </c>
      <c r="K110" s="54">
        <v>0</v>
      </c>
      <c r="L110" s="54">
        <v>0</v>
      </c>
      <c r="M110" s="54">
        <v>0</v>
      </c>
    </row>
    <row r="111" spans="1:13" ht="45">
      <c r="A111" s="333"/>
      <c r="B111" s="359"/>
      <c r="C111" s="9" t="s">
        <v>10</v>
      </c>
      <c r="D111" s="54">
        <v>29560.02</v>
      </c>
      <c r="E111" s="141">
        <v>76679.429999999993</v>
      </c>
      <c r="F111" s="141">
        <v>80967</v>
      </c>
      <c r="G111" s="141">
        <v>64309.9</v>
      </c>
      <c r="H111" s="141">
        <v>64911.9</v>
      </c>
      <c r="I111" s="54">
        <v>29856.7</v>
      </c>
      <c r="J111" s="54">
        <v>30752.400000000001</v>
      </c>
      <c r="K111" s="54">
        <v>31675</v>
      </c>
      <c r="L111" s="57">
        <v>32625.200000000001</v>
      </c>
      <c r="M111" s="57">
        <v>33604</v>
      </c>
    </row>
    <row r="112" spans="1:13" ht="32.25" customHeight="1">
      <c r="A112" s="334"/>
      <c r="B112" s="359"/>
      <c r="C112" s="9" t="s">
        <v>11</v>
      </c>
      <c r="D112" s="25">
        <v>0</v>
      </c>
      <c r="E112" s="148">
        <v>0</v>
      </c>
      <c r="F112" s="148">
        <v>0</v>
      </c>
      <c r="G112" s="148">
        <v>0</v>
      </c>
      <c r="H112" s="148">
        <v>0</v>
      </c>
      <c r="I112" s="25">
        <v>0</v>
      </c>
      <c r="J112" s="25">
        <v>0</v>
      </c>
      <c r="K112" s="24">
        <v>0</v>
      </c>
      <c r="L112" s="13"/>
      <c r="M112" s="13"/>
    </row>
    <row r="113" spans="1:13" ht="42" customHeight="1">
      <c r="A113" s="332" t="s">
        <v>72</v>
      </c>
      <c r="B113" s="359" t="s">
        <v>73</v>
      </c>
      <c r="C113" s="9" t="s">
        <v>17</v>
      </c>
      <c r="D113" s="24">
        <f>D116+D115+D114</f>
        <v>2525.31</v>
      </c>
      <c r="E113" s="141">
        <f>E114+E115+E116</f>
        <v>5153.7400000000007</v>
      </c>
      <c r="F113" s="144">
        <f>F114+F115+F116</f>
        <v>3367.49</v>
      </c>
      <c r="G113" s="141">
        <f t="shared" ref="G113:M113" si="28">G116</f>
        <v>562</v>
      </c>
      <c r="H113" s="142">
        <f t="shared" si="28"/>
        <v>0</v>
      </c>
      <c r="I113" s="24">
        <f t="shared" si="28"/>
        <v>0</v>
      </c>
      <c r="J113" s="24">
        <f t="shared" si="28"/>
        <v>0</v>
      </c>
      <c r="K113" s="24">
        <f t="shared" si="28"/>
        <v>0</v>
      </c>
      <c r="L113" s="24">
        <f t="shared" si="28"/>
        <v>0</v>
      </c>
      <c r="M113" s="24">
        <f t="shared" si="28"/>
        <v>0</v>
      </c>
    </row>
    <row r="114" spans="1:13" ht="30">
      <c r="A114" s="333"/>
      <c r="B114" s="359"/>
      <c r="C114" s="9" t="s">
        <v>18</v>
      </c>
      <c r="D114" s="24">
        <v>50</v>
      </c>
      <c r="E114" s="142">
        <v>50</v>
      </c>
      <c r="F114" s="142">
        <v>100</v>
      </c>
      <c r="G114" s="142">
        <v>0</v>
      </c>
      <c r="H114" s="148">
        <v>0</v>
      </c>
      <c r="I114" s="25">
        <v>0</v>
      </c>
      <c r="J114" s="25">
        <v>0</v>
      </c>
      <c r="K114" s="24">
        <v>0</v>
      </c>
      <c r="L114" s="24">
        <v>0</v>
      </c>
      <c r="M114" s="24">
        <v>0</v>
      </c>
    </row>
    <row r="115" spans="1:13" ht="30">
      <c r="A115" s="333"/>
      <c r="B115" s="359"/>
      <c r="C115" s="9" t="s">
        <v>9</v>
      </c>
      <c r="D115" s="24">
        <v>8.83</v>
      </c>
      <c r="E115" s="142">
        <v>1.06</v>
      </c>
      <c r="F115" s="142">
        <v>2.04</v>
      </c>
      <c r="G115" s="142">
        <v>0</v>
      </c>
      <c r="H115" s="148">
        <v>0</v>
      </c>
      <c r="I115" s="25">
        <v>0</v>
      </c>
      <c r="J115" s="25">
        <v>0</v>
      </c>
      <c r="K115" s="24">
        <v>0</v>
      </c>
      <c r="L115" s="24">
        <v>0</v>
      </c>
      <c r="M115" s="24">
        <v>0</v>
      </c>
    </row>
    <row r="116" spans="1:13" ht="56.25" customHeight="1">
      <c r="A116" s="333"/>
      <c r="B116" s="359"/>
      <c r="C116" s="9" t="s">
        <v>10</v>
      </c>
      <c r="D116" s="24">
        <v>2466.48</v>
      </c>
      <c r="E116" s="142">
        <v>5102.68</v>
      </c>
      <c r="F116" s="144">
        <v>3265.45</v>
      </c>
      <c r="G116" s="144">
        <v>562</v>
      </c>
      <c r="H116" s="142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</row>
    <row r="117" spans="1:13" ht="28.5" customHeight="1">
      <c r="A117" s="334"/>
      <c r="B117" s="359"/>
      <c r="C117" s="9" t="s">
        <v>11</v>
      </c>
      <c r="D117" s="24">
        <v>0</v>
      </c>
      <c r="E117" s="142">
        <v>0</v>
      </c>
      <c r="F117" s="142">
        <v>0</v>
      </c>
      <c r="G117" s="142">
        <v>0</v>
      </c>
      <c r="H117" s="148">
        <v>0</v>
      </c>
      <c r="I117" s="25">
        <v>0</v>
      </c>
      <c r="J117" s="25">
        <v>0</v>
      </c>
      <c r="K117" s="24">
        <v>0</v>
      </c>
      <c r="L117" s="24">
        <v>0</v>
      </c>
      <c r="M117" s="24">
        <v>0</v>
      </c>
    </row>
    <row r="118" spans="1:13" ht="30">
      <c r="A118" s="332" t="s">
        <v>74</v>
      </c>
      <c r="B118" s="359" t="s">
        <v>75</v>
      </c>
      <c r="C118" s="9" t="s">
        <v>17</v>
      </c>
      <c r="D118" s="24">
        <v>0</v>
      </c>
      <c r="E118" s="142">
        <v>0</v>
      </c>
      <c r="F118" s="142">
        <v>0</v>
      </c>
      <c r="G118" s="142">
        <v>0</v>
      </c>
      <c r="H118" s="148">
        <v>0</v>
      </c>
      <c r="I118" s="25">
        <v>0</v>
      </c>
      <c r="J118" s="25">
        <v>0</v>
      </c>
      <c r="K118" s="24">
        <v>0</v>
      </c>
      <c r="L118" s="24">
        <v>0</v>
      </c>
      <c r="M118" s="24">
        <v>0</v>
      </c>
    </row>
    <row r="119" spans="1:13" ht="30">
      <c r="A119" s="333"/>
      <c r="B119" s="359"/>
      <c r="C119" s="9" t="s">
        <v>18</v>
      </c>
      <c r="D119" s="24">
        <v>0</v>
      </c>
      <c r="E119" s="142">
        <v>0</v>
      </c>
      <c r="F119" s="142">
        <v>0</v>
      </c>
      <c r="G119" s="142">
        <v>0</v>
      </c>
      <c r="H119" s="148">
        <v>0</v>
      </c>
      <c r="I119" s="25">
        <v>0</v>
      </c>
      <c r="J119" s="25">
        <v>0</v>
      </c>
      <c r="K119" s="24">
        <v>0</v>
      </c>
      <c r="L119" s="24">
        <v>0</v>
      </c>
      <c r="M119" s="24">
        <v>0</v>
      </c>
    </row>
    <row r="120" spans="1:13" ht="30">
      <c r="A120" s="333"/>
      <c r="B120" s="359"/>
      <c r="C120" s="9" t="s">
        <v>9</v>
      </c>
      <c r="D120" s="24">
        <v>0</v>
      </c>
      <c r="E120" s="142">
        <v>0</v>
      </c>
      <c r="F120" s="142">
        <v>0</v>
      </c>
      <c r="G120" s="142">
        <v>0</v>
      </c>
      <c r="H120" s="148">
        <v>0</v>
      </c>
      <c r="I120" s="25">
        <v>0</v>
      </c>
      <c r="J120" s="25">
        <v>0</v>
      </c>
      <c r="K120" s="24">
        <v>0</v>
      </c>
      <c r="L120" s="24">
        <v>0</v>
      </c>
      <c r="M120" s="24">
        <v>0</v>
      </c>
    </row>
    <row r="121" spans="1:13" ht="45">
      <c r="A121" s="333"/>
      <c r="B121" s="359"/>
      <c r="C121" s="9" t="s">
        <v>10</v>
      </c>
      <c r="D121" s="24">
        <v>0</v>
      </c>
      <c r="E121" s="142">
        <v>0</v>
      </c>
      <c r="F121" s="142">
        <v>0</v>
      </c>
      <c r="G121" s="142">
        <v>0</v>
      </c>
      <c r="H121" s="148">
        <v>0</v>
      </c>
      <c r="I121" s="25">
        <v>0</v>
      </c>
      <c r="J121" s="25">
        <v>0</v>
      </c>
      <c r="K121" s="24">
        <v>0</v>
      </c>
      <c r="L121" s="24">
        <v>0</v>
      </c>
      <c r="M121" s="24">
        <v>0</v>
      </c>
    </row>
    <row r="122" spans="1:13" ht="33" customHeight="1">
      <c r="A122" s="334"/>
      <c r="B122" s="359"/>
      <c r="C122" s="9" t="s">
        <v>11</v>
      </c>
      <c r="D122" s="24">
        <v>0</v>
      </c>
      <c r="E122" s="142">
        <v>0</v>
      </c>
      <c r="F122" s="142">
        <v>0</v>
      </c>
      <c r="G122" s="142">
        <v>0</v>
      </c>
      <c r="H122" s="148">
        <v>0</v>
      </c>
      <c r="I122" s="25">
        <v>0</v>
      </c>
      <c r="J122" s="25">
        <v>0</v>
      </c>
      <c r="K122" s="24">
        <v>0</v>
      </c>
      <c r="L122" s="24">
        <v>0</v>
      </c>
      <c r="M122" s="24">
        <v>0</v>
      </c>
    </row>
    <row r="123" spans="1:13" ht="39" customHeight="1">
      <c r="A123" s="332" t="s">
        <v>76</v>
      </c>
      <c r="B123" s="359" t="s">
        <v>77</v>
      </c>
      <c r="C123" s="9" t="s">
        <v>17</v>
      </c>
      <c r="D123" s="24">
        <v>0</v>
      </c>
      <c r="E123" s="142">
        <v>0</v>
      </c>
      <c r="F123" s="142">
        <v>0</v>
      </c>
      <c r="G123" s="142">
        <v>0</v>
      </c>
      <c r="H123" s="148">
        <v>0</v>
      </c>
      <c r="I123" s="25">
        <v>0</v>
      </c>
      <c r="J123" s="25">
        <v>0</v>
      </c>
      <c r="K123" s="24">
        <v>0</v>
      </c>
      <c r="L123" s="24">
        <v>0</v>
      </c>
      <c r="M123" s="24">
        <v>0</v>
      </c>
    </row>
    <row r="124" spans="1:13" ht="38.25" customHeight="1">
      <c r="A124" s="333"/>
      <c r="B124" s="359"/>
      <c r="C124" s="9" t="s">
        <v>18</v>
      </c>
      <c r="D124" s="24">
        <v>0</v>
      </c>
      <c r="E124" s="142">
        <v>0</v>
      </c>
      <c r="F124" s="142">
        <v>0</v>
      </c>
      <c r="G124" s="142">
        <v>0</v>
      </c>
      <c r="H124" s="148">
        <v>0</v>
      </c>
      <c r="I124" s="25">
        <v>0</v>
      </c>
      <c r="J124" s="25">
        <v>0</v>
      </c>
      <c r="K124" s="24">
        <v>0</v>
      </c>
      <c r="L124" s="24">
        <v>0</v>
      </c>
      <c r="M124" s="24">
        <v>0</v>
      </c>
    </row>
    <row r="125" spans="1:13" ht="30">
      <c r="A125" s="333"/>
      <c r="B125" s="359"/>
      <c r="C125" s="9" t="s">
        <v>9</v>
      </c>
      <c r="D125" s="24">
        <v>0</v>
      </c>
      <c r="E125" s="142">
        <v>0</v>
      </c>
      <c r="F125" s="142">
        <v>0</v>
      </c>
      <c r="G125" s="142">
        <v>0</v>
      </c>
      <c r="H125" s="148">
        <v>0</v>
      </c>
      <c r="I125" s="25">
        <v>0</v>
      </c>
      <c r="J125" s="25">
        <v>0</v>
      </c>
      <c r="K125" s="24">
        <v>0</v>
      </c>
      <c r="L125" s="24">
        <v>0</v>
      </c>
      <c r="M125" s="24">
        <v>0</v>
      </c>
    </row>
    <row r="126" spans="1:13" ht="57.75" customHeight="1">
      <c r="A126" s="333"/>
      <c r="B126" s="359"/>
      <c r="C126" s="9" t="s">
        <v>10</v>
      </c>
      <c r="D126" s="24">
        <v>0</v>
      </c>
      <c r="E126" s="142">
        <v>0</v>
      </c>
      <c r="F126" s="142">
        <v>0</v>
      </c>
      <c r="G126" s="142">
        <v>0</v>
      </c>
      <c r="H126" s="148">
        <v>0</v>
      </c>
      <c r="I126" s="25">
        <v>0</v>
      </c>
      <c r="J126" s="25">
        <v>0</v>
      </c>
      <c r="K126" s="24">
        <v>0</v>
      </c>
      <c r="L126" s="24">
        <v>0</v>
      </c>
      <c r="M126" s="24">
        <v>0</v>
      </c>
    </row>
    <row r="127" spans="1:13" ht="30" customHeight="1">
      <c r="A127" s="334"/>
      <c r="B127" s="359"/>
      <c r="C127" s="9" t="s">
        <v>11</v>
      </c>
      <c r="D127" s="24">
        <v>0</v>
      </c>
      <c r="E127" s="142">
        <v>0</v>
      </c>
      <c r="F127" s="142">
        <v>0</v>
      </c>
      <c r="G127" s="142">
        <v>0</v>
      </c>
      <c r="H127" s="148">
        <v>0</v>
      </c>
      <c r="I127" s="25">
        <v>0</v>
      </c>
      <c r="J127" s="25">
        <v>0</v>
      </c>
      <c r="K127" s="24">
        <v>0</v>
      </c>
      <c r="L127" s="24">
        <v>0</v>
      </c>
      <c r="M127" s="24">
        <v>0</v>
      </c>
    </row>
    <row r="128" spans="1:13" ht="30">
      <c r="A128" s="332" t="s">
        <v>78</v>
      </c>
      <c r="B128" s="359" t="s">
        <v>79</v>
      </c>
      <c r="C128" s="9" t="s">
        <v>17</v>
      </c>
      <c r="D128" s="54">
        <f>D131+D130+D129</f>
        <v>42850.58</v>
      </c>
      <c r="E128" s="141">
        <f>E131+E129+E130</f>
        <v>45512.61</v>
      </c>
      <c r="F128" s="141">
        <f t="shared" ref="F128:H128" si="29">F131+F129+F130</f>
        <v>29989.43</v>
      </c>
      <c r="G128" s="141">
        <f t="shared" si="29"/>
        <v>0</v>
      </c>
      <c r="H128" s="141">
        <f t="shared" si="29"/>
        <v>38545.4</v>
      </c>
      <c r="I128" s="25">
        <v>0</v>
      </c>
      <c r="J128" s="25">
        <v>0</v>
      </c>
      <c r="K128" s="24">
        <v>0</v>
      </c>
      <c r="L128" s="24">
        <v>0</v>
      </c>
      <c r="M128" s="24">
        <v>0</v>
      </c>
    </row>
    <row r="129" spans="1:13" ht="30">
      <c r="A129" s="333"/>
      <c r="B129" s="359"/>
      <c r="C129" s="9" t="s">
        <v>18</v>
      </c>
      <c r="D129" s="54">
        <v>1699.97</v>
      </c>
      <c r="E129" s="142">
        <v>6019.9</v>
      </c>
      <c r="F129" s="142">
        <v>0</v>
      </c>
      <c r="G129" s="142">
        <v>0</v>
      </c>
      <c r="H129" s="148">
        <v>0</v>
      </c>
      <c r="I129" s="25">
        <v>0</v>
      </c>
      <c r="J129" s="25">
        <v>0</v>
      </c>
      <c r="K129" s="24">
        <v>0</v>
      </c>
      <c r="L129" s="24">
        <v>0</v>
      </c>
      <c r="M129" s="24">
        <v>0</v>
      </c>
    </row>
    <row r="130" spans="1:13" ht="30">
      <c r="A130" s="333"/>
      <c r="B130" s="359"/>
      <c r="C130" s="9" t="s">
        <v>9</v>
      </c>
      <c r="D130" s="54">
        <v>40309.03</v>
      </c>
      <c r="E130" s="142">
        <v>38976.32</v>
      </c>
      <c r="F130" s="142">
        <v>29500</v>
      </c>
      <c r="G130" s="142">
        <v>0</v>
      </c>
      <c r="H130" s="148">
        <v>38545.4</v>
      </c>
      <c r="I130" s="25">
        <v>0</v>
      </c>
      <c r="J130" s="25">
        <v>0</v>
      </c>
      <c r="K130" s="24">
        <v>0</v>
      </c>
      <c r="L130" s="24">
        <v>0</v>
      </c>
      <c r="M130" s="24">
        <v>0</v>
      </c>
    </row>
    <row r="131" spans="1:13" ht="57" customHeight="1">
      <c r="A131" s="333"/>
      <c r="B131" s="359"/>
      <c r="C131" s="9" t="s">
        <v>10</v>
      </c>
      <c r="D131" s="54">
        <v>841.58</v>
      </c>
      <c r="E131" s="142">
        <v>516.39</v>
      </c>
      <c r="F131" s="142">
        <v>489.43</v>
      </c>
      <c r="G131" s="142">
        <v>0</v>
      </c>
      <c r="H131" s="148">
        <v>0</v>
      </c>
      <c r="I131" s="25">
        <v>0</v>
      </c>
      <c r="J131" s="25">
        <v>0</v>
      </c>
      <c r="K131" s="24">
        <v>0</v>
      </c>
      <c r="L131" s="24">
        <v>0</v>
      </c>
      <c r="M131" s="24">
        <v>0</v>
      </c>
    </row>
    <row r="132" spans="1:13" ht="30" customHeight="1">
      <c r="A132" s="334"/>
      <c r="B132" s="359"/>
      <c r="C132" s="9" t="s">
        <v>11</v>
      </c>
      <c r="D132" s="24">
        <v>0</v>
      </c>
      <c r="E132" s="142">
        <v>0</v>
      </c>
      <c r="F132" s="142">
        <v>0</v>
      </c>
      <c r="G132" s="142">
        <v>0</v>
      </c>
      <c r="H132" s="148">
        <v>0</v>
      </c>
      <c r="I132" s="25">
        <v>0</v>
      </c>
      <c r="J132" s="25">
        <v>0</v>
      </c>
      <c r="K132" s="24">
        <v>0</v>
      </c>
      <c r="L132" s="24">
        <v>0</v>
      </c>
      <c r="M132" s="24">
        <v>0</v>
      </c>
    </row>
    <row r="133" spans="1:13" ht="30">
      <c r="A133" s="332" t="s">
        <v>80</v>
      </c>
      <c r="B133" s="359" t="s">
        <v>81</v>
      </c>
      <c r="C133" s="9" t="s">
        <v>17</v>
      </c>
      <c r="D133" s="24">
        <f>D136</f>
        <v>13124.14</v>
      </c>
      <c r="E133" s="142">
        <f t="shared" ref="E133:M133" si="30">E136</f>
        <v>8852.7800000000007</v>
      </c>
      <c r="F133" s="142">
        <f>F136</f>
        <v>8631.44</v>
      </c>
      <c r="G133" s="142">
        <f t="shared" ref="G133:H133" si="31">G136</f>
        <v>5275.5</v>
      </c>
      <c r="H133" s="142">
        <f t="shared" si="31"/>
        <v>5405.5</v>
      </c>
      <c r="I133" s="24">
        <f t="shared" si="30"/>
        <v>5439</v>
      </c>
      <c r="J133" s="24">
        <f t="shared" si="30"/>
        <v>5602.2</v>
      </c>
      <c r="K133" s="24">
        <f t="shared" si="30"/>
        <v>5770.3</v>
      </c>
      <c r="L133" s="24">
        <f t="shared" si="30"/>
        <v>5943.4</v>
      </c>
      <c r="M133" s="24">
        <f t="shared" si="30"/>
        <v>5121.7</v>
      </c>
    </row>
    <row r="134" spans="1:13" ht="30">
      <c r="A134" s="333"/>
      <c r="B134" s="359"/>
      <c r="C134" s="9" t="s">
        <v>18</v>
      </c>
      <c r="D134" s="24">
        <v>0</v>
      </c>
      <c r="E134" s="142">
        <v>0</v>
      </c>
      <c r="F134" s="142">
        <v>0</v>
      </c>
      <c r="G134" s="142">
        <v>0</v>
      </c>
      <c r="H134" s="148">
        <v>0</v>
      </c>
      <c r="I134" s="25">
        <v>0</v>
      </c>
      <c r="J134" s="25">
        <v>0</v>
      </c>
      <c r="K134" s="24">
        <v>0</v>
      </c>
      <c r="L134" s="24">
        <v>0</v>
      </c>
      <c r="M134" s="24">
        <v>0</v>
      </c>
    </row>
    <row r="135" spans="1:13" ht="30">
      <c r="A135" s="333"/>
      <c r="B135" s="359"/>
      <c r="C135" s="9" t="s">
        <v>9</v>
      </c>
      <c r="D135" s="24">
        <v>0</v>
      </c>
      <c r="E135" s="142">
        <v>0</v>
      </c>
      <c r="F135" s="142">
        <v>0</v>
      </c>
      <c r="G135" s="142">
        <v>0</v>
      </c>
      <c r="H135" s="148">
        <v>0</v>
      </c>
      <c r="I135" s="25">
        <v>0</v>
      </c>
      <c r="J135" s="25">
        <v>0</v>
      </c>
      <c r="K135" s="24">
        <v>0</v>
      </c>
      <c r="L135" s="24">
        <v>0</v>
      </c>
      <c r="M135" s="24">
        <v>0</v>
      </c>
    </row>
    <row r="136" spans="1:13" ht="57.75" customHeight="1">
      <c r="A136" s="333"/>
      <c r="B136" s="359"/>
      <c r="C136" s="9" t="s">
        <v>10</v>
      </c>
      <c r="D136" s="24">
        <v>13124.14</v>
      </c>
      <c r="E136" s="142">
        <v>8852.7800000000007</v>
      </c>
      <c r="F136" s="142">
        <v>8631.44</v>
      </c>
      <c r="G136" s="142">
        <v>5275.5</v>
      </c>
      <c r="H136" s="148">
        <v>5405.5</v>
      </c>
      <c r="I136" s="25">
        <v>5439</v>
      </c>
      <c r="J136" s="25">
        <v>5602.2</v>
      </c>
      <c r="K136" s="24">
        <v>5770.3</v>
      </c>
      <c r="L136" s="56">
        <v>5943.4</v>
      </c>
      <c r="M136" s="56">
        <v>5121.7</v>
      </c>
    </row>
    <row r="137" spans="1:13" ht="33" customHeight="1">
      <c r="A137" s="334"/>
      <c r="B137" s="359"/>
      <c r="C137" s="9" t="s">
        <v>11</v>
      </c>
      <c r="D137" s="24">
        <v>0</v>
      </c>
      <c r="E137" s="142">
        <v>0</v>
      </c>
      <c r="F137" s="142">
        <v>0</v>
      </c>
      <c r="G137" s="142">
        <v>0</v>
      </c>
      <c r="H137" s="148">
        <v>0</v>
      </c>
      <c r="I137" s="25">
        <v>0</v>
      </c>
      <c r="J137" s="25">
        <v>0</v>
      </c>
      <c r="K137" s="24">
        <v>0</v>
      </c>
      <c r="L137" s="13"/>
      <c r="M137" s="13"/>
    </row>
    <row r="138" spans="1:13" ht="30">
      <c r="A138" s="332" t="s">
        <v>82</v>
      </c>
      <c r="B138" s="359" t="s">
        <v>83</v>
      </c>
      <c r="C138" s="9" t="s">
        <v>17</v>
      </c>
      <c r="D138" s="54">
        <f>D141</f>
        <v>0</v>
      </c>
      <c r="E138" s="142">
        <v>0</v>
      </c>
      <c r="F138" s="142">
        <v>0</v>
      </c>
      <c r="G138" s="142">
        <v>0</v>
      </c>
      <c r="H138" s="148">
        <v>0</v>
      </c>
      <c r="I138" s="25">
        <v>0</v>
      </c>
      <c r="J138" s="25">
        <v>0</v>
      </c>
      <c r="K138" s="24">
        <v>0</v>
      </c>
      <c r="L138" s="24">
        <v>0</v>
      </c>
      <c r="M138" s="24">
        <v>0</v>
      </c>
    </row>
    <row r="139" spans="1:13" ht="30">
      <c r="A139" s="333"/>
      <c r="B139" s="359"/>
      <c r="C139" s="9" t="s">
        <v>18</v>
      </c>
      <c r="D139" s="54">
        <v>0</v>
      </c>
      <c r="E139" s="142">
        <v>0</v>
      </c>
      <c r="F139" s="142">
        <v>0</v>
      </c>
      <c r="G139" s="142">
        <v>0</v>
      </c>
      <c r="H139" s="148">
        <v>0</v>
      </c>
      <c r="I139" s="25">
        <v>0</v>
      </c>
      <c r="J139" s="25">
        <v>0</v>
      </c>
      <c r="K139" s="24">
        <v>0</v>
      </c>
      <c r="L139" s="24">
        <v>0</v>
      </c>
      <c r="M139" s="24">
        <v>0</v>
      </c>
    </row>
    <row r="140" spans="1:13" ht="30">
      <c r="A140" s="333"/>
      <c r="B140" s="359"/>
      <c r="C140" s="9" t="s">
        <v>9</v>
      </c>
      <c r="D140" s="54">
        <v>0</v>
      </c>
      <c r="E140" s="142">
        <v>0</v>
      </c>
      <c r="F140" s="142">
        <v>0</v>
      </c>
      <c r="G140" s="142">
        <v>0</v>
      </c>
      <c r="H140" s="148">
        <v>0</v>
      </c>
      <c r="I140" s="25">
        <v>0</v>
      </c>
      <c r="J140" s="25">
        <v>0</v>
      </c>
      <c r="K140" s="24">
        <v>0</v>
      </c>
      <c r="L140" s="24">
        <v>0</v>
      </c>
      <c r="M140" s="24">
        <v>0</v>
      </c>
    </row>
    <row r="141" spans="1:13" ht="60.75" customHeight="1">
      <c r="A141" s="333"/>
      <c r="B141" s="359"/>
      <c r="C141" s="9" t="s">
        <v>10</v>
      </c>
      <c r="D141" s="54">
        <v>0</v>
      </c>
      <c r="E141" s="142">
        <v>0</v>
      </c>
      <c r="F141" s="142">
        <v>0</v>
      </c>
      <c r="G141" s="142">
        <v>0</v>
      </c>
      <c r="H141" s="148">
        <v>0</v>
      </c>
      <c r="I141" s="25">
        <v>0</v>
      </c>
      <c r="J141" s="25">
        <v>0</v>
      </c>
      <c r="K141" s="24">
        <v>0</v>
      </c>
      <c r="L141" s="24">
        <v>0</v>
      </c>
      <c r="M141" s="24">
        <v>0</v>
      </c>
    </row>
    <row r="142" spans="1:13" ht="33" customHeight="1">
      <c r="A142" s="334"/>
      <c r="B142" s="359"/>
      <c r="C142" s="9" t="s">
        <v>11</v>
      </c>
      <c r="D142" s="24">
        <v>0</v>
      </c>
      <c r="E142" s="142">
        <v>0</v>
      </c>
      <c r="F142" s="142">
        <v>0</v>
      </c>
      <c r="G142" s="142">
        <v>0</v>
      </c>
      <c r="H142" s="148">
        <v>0</v>
      </c>
      <c r="I142" s="25">
        <v>0</v>
      </c>
      <c r="J142" s="25">
        <v>0</v>
      </c>
      <c r="K142" s="24">
        <v>0</v>
      </c>
      <c r="L142" s="24">
        <v>0</v>
      </c>
      <c r="M142" s="24">
        <v>0</v>
      </c>
    </row>
    <row r="143" spans="1:13" ht="30">
      <c r="A143" s="332" t="s">
        <v>84</v>
      </c>
      <c r="B143" s="359" t="s">
        <v>195</v>
      </c>
      <c r="C143" s="9" t="s">
        <v>17</v>
      </c>
      <c r="D143" s="24">
        <v>0</v>
      </c>
      <c r="E143" s="142">
        <v>0</v>
      </c>
      <c r="F143" s="142">
        <v>0</v>
      </c>
      <c r="G143" s="142">
        <v>0</v>
      </c>
      <c r="H143" s="148">
        <v>0</v>
      </c>
      <c r="I143" s="25">
        <v>0</v>
      </c>
      <c r="J143" s="25">
        <v>0</v>
      </c>
      <c r="K143" s="24">
        <v>0</v>
      </c>
      <c r="L143" s="24">
        <v>0</v>
      </c>
      <c r="M143" s="24">
        <v>0</v>
      </c>
    </row>
    <row r="144" spans="1:13" ht="30">
      <c r="A144" s="333"/>
      <c r="B144" s="359"/>
      <c r="C144" s="9" t="s">
        <v>18</v>
      </c>
      <c r="D144" s="24">
        <v>0</v>
      </c>
      <c r="E144" s="142">
        <v>0</v>
      </c>
      <c r="F144" s="142">
        <v>0</v>
      </c>
      <c r="G144" s="142">
        <v>0</v>
      </c>
      <c r="H144" s="148">
        <v>0</v>
      </c>
      <c r="I144" s="25">
        <v>0</v>
      </c>
      <c r="J144" s="25">
        <v>0</v>
      </c>
      <c r="K144" s="24">
        <v>0</v>
      </c>
      <c r="L144" s="24">
        <v>0</v>
      </c>
      <c r="M144" s="24">
        <v>0</v>
      </c>
    </row>
    <row r="145" spans="1:13" ht="30">
      <c r="A145" s="333"/>
      <c r="B145" s="359"/>
      <c r="C145" s="9" t="s">
        <v>9</v>
      </c>
      <c r="D145" s="24">
        <v>0</v>
      </c>
      <c r="E145" s="142">
        <v>0</v>
      </c>
      <c r="F145" s="142">
        <v>0</v>
      </c>
      <c r="G145" s="142">
        <v>0</v>
      </c>
      <c r="H145" s="148">
        <v>0</v>
      </c>
      <c r="I145" s="25">
        <v>0</v>
      </c>
      <c r="J145" s="25">
        <v>0</v>
      </c>
      <c r="K145" s="24">
        <v>0</v>
      </c>
      <c r="L145" s="24">
        <v>0</v>
      </c>
      <c r="M145" s="24">
        <v>0</v>
      </c>
    </row>
    <row r="146" spans="1:13" ht="65.25" customHeight="1">
      <c r="A146" s="333"/>
      <c r="B146" s="359"/>
      <c r="C146" s="9" t="s">
        <v>10</v>
      </c>
      <c r="D146" s="24">
        <v>0</v>
      </c>
      <c r="E146" s="142">
        <v>0</v>
      </c>
      <c r="F146" s="142">
        <v>0</v>
      </c>
      <c r="G146" s="142">
        <v>0</v>
      </c>
      <c r="H146" s="148">
        <v>0</v>
      </c>
      <c r="I146" s="25">
        <v>0</v>
      </c>
      <c r="J146" s="25">
        <v>0</v>
      </c>
      <c r="K146" s="24">
        <v>0</v>
      </c>
      <c r="L146" s="24">
        <v>0</v>
      </c>
      <c r="M146" s="24">
        <v>0</v>
      </c>
    </row>
    <row r="147" spans="1:13" ht="33.75" customHeight="1">
      <c r="A147" s="334"/>
      <c r="B147" s="359"/>
      <c r="C147" s="9" t="s">
        <v>11</v>
      </c>
      <c r="D147" s="24">
        <v>0</v>
      </c>
      <c r="E147" s="142">
        <v>0</v>
      </c>
      <c r="F147" s="142">
        <v>0</v>
      </c>
      <c r="G147" s="142">
        <v>0</v>
      </c>
      <c r="H147" s="148">
        <v>0</v>
      </c>
      <c r="I147" s="25">
        <v>0</v>
      </c>
      <c r="J147" s="25">
        <v>0</v>
      </c>
      <c r="K147" s="24">
        <v>0</v>
      </c>
      <c r="L147" s="24">
        <v>0</v>
      </c>
      <c r="M147" s="24">
        <v>0</v>
      </c>
    </row>
    <row r="148" spans="1:13" ht="33.75" customHeight="1">
      <c r="A148" s="332" t="s">
        <v>306</v>
      </c>
      <c r="B148" s="332" t="s">
        <v>308</v>
      </c>
      <c r="C148" s="9" t="s">
        <v>17</v>
      </c>
      <c r="D148" s="24">
        <v>0</v>
      </c>
      <c r="E148" s="142">
        <v>0</v>
      </c>
      <c r="F148" s="142">
        <v>0</v>
      </c>
      <c r="G148" s="142">
        <v>0</v>
      </c>
      <c r="H148" s="142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</row>
    <row r="149" spans="1:13" ht="33.75" customHeight="1">
      <c r="A149" s="333"/>
      <c r="B149" s="333"/>
      <c r="C149" s="9" t="s">
        <v>18</v>
      </c>
      <c r="D149" s="24">
        <v>0</v>
      </c>
      <c r="E149" s="142">
        <v>0</v>
      </c>
      <c r="F149" s="142">
        <v>0</v>
      </c>
      <c r="G149" s="142">
        <v>0</v>
      </c>
      <c r="H149" s="142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</row>
    <row r="150" spans="1:13" ht="33.75" customHeight="1">
      <c r="A150" s="333"/>
      <c r="B150" s="333"/>
      <c r="C150" s="9" t="s">
        <v>9</v>
      </c>
      <c r="D150" s="24">
        <v>0</v>
      </c>
      <c r="E150" s="142">
        <v>0</v>
      </c>
      <c r="F150" s="142">
        <v>0</v>
      </c>
      <c r="G150" s="142">
        <v>0</v>
      </c>
      <c r="H150" s="142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</row>
    <row r="151" spans="1:13" ht="66.75" customHeight="1">
      <c r="A151" s="333"/>
      <c r="B151" s="333"/>
      <c r="C151" s="9" t="s">
        <v>10</v>
      </c>
      <c r="D151" s="24">
        <v>0</v>
      </c>
      <c r="E151" s="142">
        <v>0</v>
      </c>
      <c r="F151" s="142">
        <v>0</v>
      </c>
      <c r="G151" s="142">
        <v>0</v>
      </c>
      <c r="H151" s="142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</row>
    <row r="152" spans="1:13" ht="33.75" customHeight="1">
      <c r="A152" s="334"/>
      <c r="B152" s="334"/>
      <c r="C152" s="9" t="s">
        <v>11</v>
      </c>
      <c r="D152" s="24">
        <v>0</v>
      </c>
      <c r="E152" s="142">
        <v>0</v>
      </c>
      <c r="F152" s="142">
        <v>0</v>
      </c>
      <c r="G152" s="142">
        <v>0</v>
      </c>
      <c r="H152" s="142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</row>
    <row r="153" spans="1:13" ht="33.75" customHeight="1">
      <c r="A153" s="332" t="s">
        <v>307</v>
      </c>
      <c r="B153" s="332" t="s">
        <v>285</v>
      </c>
      <c r="C153" s="9" t="s">
        <v>17</v>
      </c>
      <c r="D153" s="24">
        <v>0</v>
      </c>
      <c r="E153" s="142">
        <v>0</v>
      </c>
      <c r="F153" s="142">
        <v>0</v>
      </c>
      <c r="G153" s="142">
        <v>0</v>
      </c>
      <c r="H153" s="142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</row>
    <row r="154" spans="1:13" ht="33.75" customHeight="1">
      <c r="A154" s="333"/>
      <c r="B154" s="333"/>
      <c r="C154" s="9" t="s">
        <v>18</v>
      </c>
      <c r="D154" s="24">
        <v>0</v>
      </c>
      <c r="E154" s="142">
        <v>0</v>
      </c>
      <c r="F154" s="142">
        <v>0</v>
      </c>
      <c r="G154" s="142">
        <v>0</v>
      </c>
      <c r="H154" s="142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</row>
    <row r="155" spans="1:13" ht="33.75" customHeight="1">
      <c r="A155" s="333"/>
      <c r="B155" s="333"/>
      <c r="C155" s="9" t="s">
        <v>9</v>
      </c>
      <c r="D155" s="24">
        <v>0</v>
      </c>
      <c r="E155" s="142">
        <v>0</v>
      </c>
      <c r="F155" s="142">
        <v>0</v>
      </c>
      <c r="G155" s="142">
        <v>0</v>
      </c>
      <c r="H155" s="142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</row>
    <row r="156" spans="1:13" ht="57.75" customHeight="1">
      <c r="A156" s="333"/>
      <c r="B156" s="333"/>
      <c r="C156" s="9" t="s">
        <v>10</v>
      </c>
      <c r="D156" s="24">
        <v>0</v>
      </c>
      <c r="E156" s="142">
        <v>0</v>
      </c>
      <c r="F156" s="142">
        <v>0</v>
      </c>
      <c r="G156" s="142">
        <v>0</v>
      </c>
      <c r="H156" s="142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</row>
    <row r="157" spans="1:13" ht="33.75" customHeight="1">
      <c r="A157" s="334"/>
      <c r="B157" s="334"/>
      <c r="C157" s="9" t="s">
        <v>11</v>
      </c>
      <c r="D157" s="24">
        <v>0</v>
      </c>
      <c r="E157" s="142">
        <v>0</v>
      </c>
      <c r="F157" s="142">
        <v>0</v>
      </c>
      <c r="G157" s="142">
        <v>0</v>
      </c>
      <c r="H157" s="142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</row>
    <row r="158" spans="1:13" ht="30">
      <c r="A158" s="360" t="s">
        <v>86</v>
      </c>
      <c r="B158" s="359" t="s">
        <v>87</v>
      </c>
      <c r="C158" s="9" t="s">
        <v>17</v>
      </c>
      <c r="D158" s="54">
        <f>D161</f>
        <v>13278.08</v>
      </c>
      <c r="E158" s="141">
        <f t="shared" ref="E158:M158" si="32">E161</f>
        <v>14624.359999999999</v>
      </c>
      <c r="F158" s="141">
        <f t="shared" si="32"/>
        <v>45954.31</v>
      </c>
      <c r="G158" s="141">
        <f t="shared" si="32"/>
        <v>41035.1</v>
      </c>
      <c r="H158" s="141">
        <f t="shared" si="32"/>
        <v>41035.1</v>
      </c>
      <c r="I158" s="54">
        <f t="shared" si="32"/>
        <v>9612.7999999999993</v>
      </c>
      <c r="J158" s="54">
        <f t="shared" si="32"/>
        <v>9856.7000000000007</v>
      </c>
      <c r="K158" s="54">
        <f t="shared" si="32"/>
        <v>10107.9</v>
      </c>
      <c r="L158" s="54">
        <f t="shared" si="32"/>
        <v>10366.700000000001</v>
      </c>
      <c r="M158" s="54">
        <f t="shared" si="32"/>
        <v>10633.2</v>
      </c>
    </row>
    <row r="159" spans="1:13" ht="30">
      <c r="A159" s="361"/>
      <c r="B159" s="359"/>
      <c r="C159" s="9" t="s">
        <v>18</v>
      </c>
      <c r="D159" s="24">
        <f>D165+D170</f>
        <v>0</v>
      </c>
      <c r="E159" s="142">
        <v>0</v>
      </c>
      <c r="F159" s="142">
        <v>0</v>
      </c>
      <c r="G159" s="142">
        <v>0</v>
      </c>
      <c r="H159" s="148">
        <v>0</v>
      </c>
      <c r="I159" s="25">
        <v>0</v>
      </c>
      <c r="J159" s="25">
        <v>0</v>
      </c>
      <c r="K159" s="24">
        <v>0</v>
      </c>
      <c r="L159" s="24">
        <v>0</v>
      </c>
      <c r="M159" s="24">
        <v>0</v>
      </c>
    </row>
    <row r="160" spans="1:13" ht="30">
      <c r="A160" s="361"/>
      <c r="B160" s="359"/>
      <c r="C160" s="9" t="s">
        <v>9</v>
      </c>
      <c r="D160" s="24">
        <f t="shared" ref="D160:D162" si="33">D166+D171</f>
        <v>0</v>
      </c>
      <c r="E160" s="142">
        <v>0</v>
      </c>
      <c r="F160" s="142">
        <v>0</v>
      </c>
      <c r="G160" s="142">
        <v>0</v>
      </c>
      <c r="H160" s="148">
        <v>0</v>
      </c>
      <c r="I160" s="25">
        <v>0</v>
      </c>
      <c r="J160" s="25">
        <v>0</v>
      </c>
      <c r="K160" s="24">
        <v>0</v>
      </c>
      <c r="L160" s="24">
        <v>0</v>
      </c>
      <c r="M160" s="24">
        <v>0</v>
      </c>
    </row>
    <row r="161" spans="1:13" ht="57" customHeight="1">
      <c r="A161" s="361"/>
      <c r="B161" s="359"/>
      <c r="C161" s="9" t="s">
        <v>10</v>
      </c>
      <c r="D161" s="24">
        <f t="shared" si="33"/>
        <v>13278.08</v>
      </c>
      <c r="E161" s="144">
        <f t="shared" ref="E161:M161" si="34">E167+E172</f>
        <v>14624.359999999999</v>
      </c>
      <c r="F161" s="144">
        <f>F167+F172+F177</f>
        <v>45954.31</v>
      </c>
      <c r="G161" s="144">
        <f t="shared" ref="G161:H161" si="35">G167+G172+G177</f>
        <v>41035.1</v>
      </c>
      <c r="H161" s="144">
        <f t="shared" si="35"/>
        <v>41035.1</v>
      </c>
      <c r="I161" s="23">
        <f t="shared" si="34"/>
        <v>9612.7999999999993</v>
      </c>
      <c r="J161" s="23">
        <f t="shared" si="34"/>
        <v>9856.7000000000007</v>
      </c>
      <c r="K161" s="23">
        <f t="shared" si="34"/>
        <v>10107.9</v>
      </c>
      <c r="L161" s="23">
        <f t="shared" si="34"/>
        <v>10366.700000000001</v>
      </c>
      <c r="M161" s="23">
        <f t="shared" si="34"/>
        <v>10633.2</v>
      </c>
    </row>
    <row r="162" spans="1:13" ht="30.75" customHeight="1">
      <c r="A162" s="362"/>
      <c r="B162" s="359"/>
      <c r="C162" s="9" t="s">
        <v>11</v>
      </c>
      <c r="D162" s="24">
        <f t="shared" si="33"/>
        <v>0</v>
      </c>
      <c r="E162" s="142">
        <v>0</v>
      </c>
      <c r="F162" s="142">
        <v>0</v>
      </c>
      <c r="G162" s="142">
        <v>0</v>
      </c>
      <c r="H162" s="148">
        <v>0</v>
      </c>
      <c r="I162" s="25">
        <v>0</v>
      </c>
      <c r="J162" s="25">
        <v>0</v>
      </c>
      <c r="K162" s="24">
        <v>0</v>
      </c>
      <c r="L162" s="24">
        <v>0</v>
      </c>
      <c r="M162" s="24">
        <v>0</v>
      </c>
    </row>
    <row r="163" spans="1:13" ht="18.75" customHeight="1">
      <c r="A163" s="21" t="s">
        <v>19</v>
      </c>
      <c r="B163" s="20"/>
      <c r="C163" s="9"/>
      <c r="D163" s="22"/>
      <c r="E163" s="149"/>
      <c r="F163" s="149"/>
      <c r="G163" s="149"/>
      <c r="H163" s="149"/>
      <c r="I163" s="22"/>
      <c r="J163" s="19"/>
      <c r="K163" s="19"/>
      <c r="L163" s="13"/>
      <c r="M163" s="13"/>
    </row>
    <row r="164" spans="1:13" ht="30">
      <c r="A164" s="332" t="s">
        <v>88</v>
      </c>
      <c r="B164" s="359" t="s">
        <v>89</v>
      </c>
      <c r="C164" s="9" t="s">
        <v>17</v>
      </c>
      <c r="D164" s="23">
        <f>D167</f>
        <v>1687.7</v>
      </c>
      <c r="E164" s="144">
        <f t="shared" ref="E164:M164" si="36">E167</f>
        <v>2071.9</v>
      </c>
      <c r="F164" s="144">
        <f t="shared" si="36"/>
        <v>2374.98</v>
      </c>
      <c r="G164" s="144">
        <f t="shared" si="36"/>
        <v>2080.1</v>
      </c>
      <c r="H164" s="144">
        <f t="shared" si="36"/>
        <v>2080.1</v>
      </c>
      <c r="I164" s="23">
        <f t="shared" si="36"/>
        <v>1483.5</v>
      </c>
      <c r="J164" s="23">
        <f t="shared" si="36"/>
        <v>1483.5</v>
      </c>
      <c r="K164" s="23">
        <f t="shared" si="36"/>
        <v>1483.5</v>
      </c>
      <c r="L164" s="23">
        <f t="shared" si="36"/>
        <v>1483.5</v>
      </c>
      <c r="M164" s="23">
        <f t="shared" si="36"/>
        <v>1483.5</v>
      </c>
    </row>
    <row r="165" spans="1:13" ht="30">
      <c r="A165" s="333"/>
      <c r="B165" s="359"/>
      <c r="C165" s="9" t="s">
        <v>18</v>
      </c>
      <c r="D165" s="24">
        <v>0</v>
      </c>
      <c r="E165" s="142">
        <v>0</v>
      </c>
      <c r="F165" s="142">
        <v>0</v>
      </c>
      <c r="G165" s="142">
        <v>0</v>
      </c>
      <c r="H165" s="148">
        <v>0</v>
      </c>
      <c r="I165" s="25">
        <v>0</v>
      </c>
      <c r="J165" s="25">
        <v>0</v>
      </c>
      <c r="K165" s="24">
        <v>0</v>
      </c>
      <c r="L165" s="24">
        <v>0</v>
      </c>
      <c r="M165" s="24">
        <v>0</v>
      </c>
    </row>
    <row r="166" spans="1:13" ht="30">
      <c r="A166" s="333"/>
      <c r="B166" s="359"/>
      <c r="C166" s="9" t="s">
        <v>9</v>
      </c>
      <c r="D166" s="24">
        <v>0</v>
      </c>
      <c r="E166" s="142">
        <v>0</v>
      </c>
      <c r="F166" s="142">
        <v>0</v>
      </c>
      <c r="G166" s="142">
        <v>0</v>
      </c>
      <c r="H166" s="148">
        <v>0</v>
      </c>
      <c r="I166" s="25">
        <v>0</v>
      </c>
      <c r="J166" s="25">
        <v>0</v>
      </c>
      <c r="K166" s="24">
        <v>0</v>
      </c>
      <c r="L166" s="24">
        <v>0</v>
      </c>
      <c r="M166" s="24">
        <v>0</v>
      </c>
    </row>
    <row r="167" spans="1:13" ht="57.75" customHeight="1">
      <c r="A167" s="333"/>
      <c r="B167" s="359"/>
      <c r="C167" s="9" t="s">
        <v>10</v>
      </c>
      <c r="D167" s="23">
        <v>1687.7</v>
      </c>
      <c r="E167" s="144">
        <v>2071.9</v>
      </c>
      <c r="F167" s="144">
        <v>2374.98</v>
      </c>
      <c r="G167" s="144">
        <v>2080.1</v>
      </c>
      <c r="H167" s="144">
        <v>2080.1</v>
      </c>
      <c r="I167" s="23">
        <v>1483.5</v>
      </c>
      <c r="J167" s="23">
        <v>1483.5</v>
      </c>
      <c r="K167" s="23">
        <v>1483.5</v>
      </c>
      <c r="L167" s="23">
        <v>1483.5</v>
      </c>
      <c r="M167" s="23">
        <v>1483.5</v>
      </c>
    </row>
    <row r="168" spans="1:13" ht="33" customHeight="1">
      <c r="A168" s="334"/>
      <c r="B168" s="359"/>
      <c r="C168" s="9" t="s">
        <v>11</v>
      </c>
      <c r="D168" s="24">
        <v>0</v>
      </c>
      <c r="E168" s="142">
        <v>0</v>
      </c>
      <c r="F168" s="142">
        <v>0</v>
      </c>
      <c r="G168" s="142">
        <v>0</v>
      </c>
      <c r="H168" s="148">
        <v>0</v>
      </c>
      <c r="I168" s="25">
        <v>0</v>
      </c>
      <c r="J168" s="25">
        <v>0</v>
      </c>
      <c r="K168" s="24">
        <v>0</v>
      </c>
      <c r="L168" s="24">
        <v>0</v>
      </c>
      <c r="M168" s="24">
        <v>0</v>
      </c>
    </row>
    <row r="169" spans="1:13" ht="30">
      <c r="A169" s="332" t="s">
        <v>90</v>
      </c>
      <c r="B169" s="359" t="s">
        <v>91</v>
      </c>
      <c r="C169" s="9" t="s">
        <v>17</v>
      </c>
      <c r="D169" s="24">
        <f>D172</f>
        <v>11590.38</v>
      </c>
      <c r="E169" s="142">
        <f t="shared" ref="E169:M169" si="37">E172</f>
        <v>12552.46</v>
      </c>
      <c r="F169" s="144">
        <f>F172</f>
        <v>10867.45</v>
      </c>
      <c r="G169" s="144">
        <f t="shared" ref="G169:H169" si="38">G172</f>
        <v>8170.7</v>
      </c>
      <c r="H169" s="144">
        <f t="shared" si="38"/>
        <v>8170.7</v>
      </c>
      <c r="I169" s="24">
        <f t="shared" si="37"/>
        <v>8129.3</v>
      </c>
      <c r="J169" s="24">
        <f t="shared" si="37"/>
        <v>8373.2000000000007</v>
      </c>
      <c r="K169" s="24">
        <f t="shared" si="37"/>
        <v>8624.4</v>
      </c>
      <c r="L169" s="24">
        <f t="shared" si="37"/>
        <v>8883.2000000000007</v>
      </c>
      <c r="M169" s="24">
        <f t="shared" si="37"/>
        <v>9149.7000000000007</v>
      </c>
    </row>
    <row r="170" spans="1:13" ht="30">
      <c r="A170" s="333"/>
      <c r="B170" s="359"/>
      <c r="C170" s="9" t="s">
        <v>18</v>
      </c>
      <c r="D170" s="24">
        <v>0</v>
      </c>
      <c r="E170" s="142">
        <v>0</v>
      </c>
      <c r="F170" s="142">
        <v>0</v>
      </c>
      <c r="G170" s="142">
        <v>0</v>
      </c>
      <c r="H170" s="148">
        <v>0</v>
      </c>
      <c r="I170" s="25">
        <v>0</v>
      </c>
      <c r="J170" s="25">
        <v>0</v>
      </c>
      <c r="K170" s="24">
        <v>0</v>
      </c>
      <c r="L170" s="24">
        <v>0</v>
      </c>
      <c r="M170" s="24">
        <v>0</v>
      </c>
    </row>
    <row r="171" spans="1:13" ht="30">
      <c r="A171" s="333"/>
      <c r="B171" s="359"/>
      <c r="C171" s="9" t="s">
        <v>9</v>
      </c>
      <c r="D171" s="24">
        <v>0</v>
      </c>
      <c r="E171" s="142">
        <v>0</v>
      </c>
      <c r="F171" s="142">
        <v>0</v>
      </c>
      <c r="G171" s="142">
        <v>0</v>
      </c>
      <c r="H171" s="148">
        <v>0</v>
      </c>
      <c r="I171" s="25">
        <v>0</v>
      </c>
      <c r="J171" s="25">
        <v>0</v>
      </c>
      <c r="K171" s="24">
        <v>0</v>
      </c>
      <c r="L171" s="24">
        <v>0</v>
      </c>
      <c r="M171" s="24">
        <v>0</v>
      </c>
    </row>
    <row r="172" spans="1:13" ht="57.75" customHeight="1">
      <c r="A172" s="333"/>
      <c r="B172" s="359"/>
      <c r="C172" s="9" t="s">
        <v>10</v>
      </c>
      <c r="D172" s="24">
        <v>11590.38</v>
      </c>
      <c r="E172" s="142">
        <v>12552.46</v>
      </c>
      <c r="F172" s="144">
        <v>10867.45</v>
      </c>
      <c r="G172" s="144">
        <v>8170.7</v>
      </c>
      <c r="H172" s="142">
        <v>8170.7</v>
      </c>
      <c r="I172" s="23">
        <v>8129.3</v>
      </c>
      <c r="J172" s="24">
        <v>8373.2000000000007</v>
      </c>
      <c r="K172" s="24">
        <v>8624.4</v>
      </c>
      <c r="L172" s="56">
        <v>8883.2000000000007</v>
      </c>
      <c r="M172" s="56">
        <v>9149.7000000000007</v>
      </c>
    </row>
    <row r="173" spans="1:13" ht="67.5" customHeight="1">
      <c r="A173" s="334"/>
      <c r="B173" s="359"/>
      <c r="C173" s="9" t="s">
        <v>11</v>
      </c>
      <c r="D173" s="24">
        <v>0</v>
      </c>
      <c r="E173" s="142">
        <v>0</v>
      </c>
      <c r="F173" s="142">
        <v>0</v>
      </c>
      <c r="G173" s="142">
        <v>0</v>
      </c>
      <c r="H173" s="142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</row>
    <row r="174" spans="1:13" ht="33.75" customHeight="1">
      <c r="A174" s="363" t="s">
        <v>305</v>
      </c>
      <c r="B174" s="363" t="s">
        <v>298</v>
      </c>
      <c r="C174" s="9" t="s">
        <v>17</v>
      </c>
      <c r="D174" s="24">
        <v>0</v>
      </c>
      <c r="E174" s="142">
        <v>0</v>
      </c>
      <c r="F174" s="142">
        <f>F177</f>
        <v>32711.88</v>
      </c>
      <c r="G174" s="142">
        <f t="shared" ref="G174:H174" si="39">G177</f>
        <v>30784.3</v>
      </c>
      <c r="H174" s="142">
        <f t="shared" si="39"/>
        <v>30784.3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</row>
    <row r="175" spans="1:13" ht="37.5" customHeight="1">
      <c r="A175" s="363"/>
      <c r="B175" s="363"/>
      <c r="C175" s="9" t="s">
        <v>18</v>
      </c>
      <c r="D175" s="24">
        <v>0</v>
      </c>
      <c r="E175" s="142">
        <v>0</v>
      </c>
      <c r="F175" s="142">
        <v>0</v>
      </c>
      <c r="G175" s="142">
        <v>0</v>
      </c>
      <c r="H175" s="142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</row>
    <row r="176" spans="1:13" ht="47.25" customHeight="1">
      <c r="A176" s="363"/>
      <c r="B176" s="363"/>
      <c r="C176" s="9" t="s">
        <v>9</v>
      </c>
      <c r="D176" s="24">
        <v>0</v>
      </c>
      <c r="E176" s="142">
        <v>0</v>
      </c>
      <c r="F176" s="142">
        <v>0</v>
      </c>
      <c r="G176" s="142">
        <v>0</v>
      </c>
      <c r="H176" s="142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</row>
    <row r="177" spans="1:13" ht="50.25" customHeight="1">
      <c r="A177" s="363"/>
      <c r="B177" s="363"/>
      <c r="C177" s="9" t="s">
        <v>10</v>
      </c>
      <c r="D177" s="24">
        <v>0</v>
      </c>
      <c r="E177" s="142">
        <v>0</v>
      </c>
      <c r="F177" s="142">
        <v>32711.88</v>
      </c>
      <c r="G177" s="142">
        <v>30784.3</v>
      </c>
      <c r="H177" s="142">
        <v>30784.3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</row>
    <row r="178" spans="1:13" ht="37.5" customHeight="1">
      <c r="A178" s="363"/>
      <c r="B178" s="363"/>
      <c r="C178" s="9" t="s">
        <v>11</v>
      </c>
      <c r="D178" s="24">
        <v>0</v>
      </c>
      <c r="E178" s="142">
        <v>0</v>
      </c>
      <c r="F178" s="142">
        <v>0</v>
      </c>
      <c r="G178" s="142">
        <v>0</v>
      </c>
      <c r="H178" s="142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</row>
    <row r="180" spans="1:13" ht="36.75" customHeight="1">
      <c r="A180" s="337" t="s">
        <v>218</v>
      </c>
      <c r="B180" s="337"/>
      <c r="C180" s="337"/>
      <c r="D180" s="337"/>
      <c r="E180" s="447"/>
      <c r="F180" s="288"/>
      <c r="G180" s="288"/>
      <c r="H180" s="288"/>
      <c r="I180" s="330" t="s">
        <v>92</v>
      </c>
      <c r="J180" s="331"/>
      <c r="K180" s="331"/>
      <c r="L180" s="331"/>
      <c r="M180" s="331"/>
    </row>
    <row r="181" spans="1:13" ht="66" customHeight="1">
      <c r="A181" s="368"/>
      <c r="B181" s="368"/>
      <c r="C181" s="368"/>
      <c r="D181" s="368"/>
    </row>
  </sheetData>
  <mergeCells count="78">
    <mergeCell ref="I180:M180"/>
    <mergeCell ref="A181:D181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  <mergeCell ref="B25:B29"/>
    <mergeCell ref="B20:B24"/>
    <mergeCell ref="A7:A8"/>
    <mergeCell ref="B7:B8"/>
    <mergeCell ref="C7:C8"/>
    <mergeCell ref="D7:M7"/>
    <mergeCell ref="A15:A19"/>
    <mergeCell ref="B15:B19"/>
    <mergeCell ref="A10:A14"/>
    <mergeCell ref="B10:B14"/>
    <mergeCell ref="A30:A34"/>
    <mergeCell ref="B30:B34"/>
    <mergeCell ref="A35:A39"/>
    <mergeCell ref="B35:B39"/>
    <mergeCell ref="A61:A65"/>
    <mergeCell ref="B61:B65"/>
    <mergeCell ref="A40:A44"/>
    <mergeCell ref="B40:B44"/>
    <mergeCell ref="A158:A162"/>
    <mergeCell ref="B158:B162"/>
    <mergeCell ref="A164:A168"/>
    <mergeCell ref="B164:B168"/>
    <mergeCell ref="A169:A173"/>
    <mergeCell ref="B169:B173"/>
    <mergeCell ref="A174:A178"/>
    <mergeCell ref="B174:B178"/>
    <mergeCell ref="A180:E180"/>
    <mergeCell ref="A153:A157"/>
    <mergeCell ref="B148:B152"/>
    <mergeCell ref="B153:B157"/>
    <mergeCell ref="A92:A96"/>
    <mergeCell ref="A97:A101"/>
    <mergeCell ref="B92:B96"/>
    <mergeCell ref="B97:B101"/>
    <mergeCell ref="A133:A137"/>
    <mergeCell ref="B133:B137"/>
    <mergeCell ref="A138:A142"/>
    <mergeCell ref="B138:B142"/>
    <mergeCell ref="A143:A147"/>
    <mergeCell ref="B143:B147"/>
    <mergeCell ref="A118:A122"/>
    <mergeCell ref="B118:B122"/>
    <mergeCell ref="A123:A127"/>
    <mergeCell ref="A148:A152"/>
    <mergeCell ref="B123:B127"/>
    <mergeCell ref="A128:A132"/>
    <mergeCell ref="B128:B132"/>
    <mergeCell ref="A102:A106"/>
    <mergeCell ref="B102:B106"/>
    <mergeCell ref="A108:A112"/>
    <mergeCell ref="B108:B112"/>
    <mergeCell ref="A113:A117"/>
    <mergeCell ref="B113:B117"/>
    <mergeCell ref="A87:A91"/>
    <mergeCell ref="B87:B91"/>
    <mergeCell ref="A71:A75"/>
    <mergeCell ref="B71:B75"/>
    <mergeCell ref="A66:A70"/>
    <mergeCell ref="B66:B70"/>
    <mergeCell ref="A76:A80"/>
    <mergeCell ref="B76:B80"/>
    <mergeCell ref="A81:A86"/>
    <mergeCell ref="B81:B86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5" max="12" man="1"/>
    <brk id="80" max="12" man="1"/>
    <brk id="127" max="12" man="1"/>
    <brk id="15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326"/>
  <sheetViews>
    <sheetView topLeftCell="A228" zoomScaleSheetLayoutView="80" workbookViewId="0">
      <selection activeCell="F264" sqref="F264:F265"/>
    </sheetView>
  </sheetViews>
  <sheetFormatPr defaultColWidth="9.140625" defaultRowHeight="15.75"/>
  <cols>
    <col min="1" max="1" width="23.42578125" style="3" customWidth="1"/>
    <col min="2" max="2" width="29" style="3" customWidth="1"/>
    <col min="3" max="3" width="37.7109375" style="66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>
      <c r="A1" s="31"/>
      <c r="B1" s="31"/>
      <c r="C1" s="64"/>
      <c r="D1" s="31"/>
      <c r="E1" s="368" t="s">
        <v>435</v>
      </c>
      <c r="F1" s="368"/>
      <c r="G1" s="368"/>
      <c r="H1" s="368"/>
      <c r="I1" s="368"/>
      <c r="J1" s="368"/>
    </row>
    <row r="2" spans="1:10" ht="9" customHeight="1">
      <c r="A2" s="62"/>
      <c r="B2" s="62"/>
      <c r="C2" s="65"/>
      <c r="D2" s="62"/>
      <c r="E2" s="62"/>
      <c r="F2" s="62"/>
      <c r="G2" s="62"/>
      <c r="H2" s="62"/>
      <c r="I2" s="62"/>
      <c r="J2" s="62"/>
    </row>
    <row r="3" spans="1:10" ht="16.5" customHeight="1">
      <c r="A3" s="356" t="s">
        <v>20</v>
      </c>
      <c r="B3" s="356"/>
      <c r="C3" s="356"/>
      <c r="D3" s="356"/>
      <c r="E3" s="356"/>
      <c r="F3" s="356"/>
      <c r="G3" s="356"/>
      <c r="H3" s="356"/>
      <c r="I3" s="356"/>
      <c r="J3" s="356"/>
    </row>
    <row r="4" spans="1:10">
      <c r="A4" s="408" t="s">
        <v>119</v>
      </c>
      <c r="B4" s="408"/>
      <c r="C4" s="408"/>
      <c r="D4" s="408"/>
      <c r="E4" s="408"/>
      <c r="F4" s="408"/>
      <c r="G4" s="408"/>
      <c r="H4" s="408"/>
      <c r="I4" s="408"/>
      <c r="J4" s="408"/>
    </row>
    <row r="5" spans="1:10" ht="15.75" customHeight="1">
      <c r="A5" s="409" t="s">
        <v>309</v>
      </c>
      <c r="B5" s="410"/>
      <c r="C5" s="410"/>
      <c r="D5" s="410"/>
      <c r="E5" s="410"/>
      <c r="F5" s="410"/>
      <c r="G5" s="410"/>
      <c r="H5" s="410"/>
      <c r="I5" s="410"/>
      <c r="J5" s="411"/>
    </row>
    <row r="6" spans="1:10" s="72" customFormat="1" ht="30" customHeight="1">
      <c r="A6" s="353" t="s">
        <v>5</v>
      </c>
      <c r="B6" s="353" t="s">
        <v>21</v>
      </c>
      <c r="C6" s="412" t="s">
        <v>22</v>
      </c>
      <c r="D6" s="365" t="s">
        <v>27</v>
      </c>
      <c r="E6" s="365" t="s">
        <v>28</v>
      </c>
      <c r="F6" s="413" t="s">
        <v>23</v>
      </c>
      <c r="G6" s="414"/>
      <c r="H6" s="414"/>
      <c r="I6" s="414"/>
      <c r="J6" s="415"/>
    </row>
    <row r="7" spans="1:10" s="72" customFormat="1" ht="188.25" customHeight="1">
      <c r="A7" s="353"/>
      <c r="B7" s="353"/>
      <c r="C7" s="412"/>
      <c r="D7" s="365"/>
      <c r="E7" s="365"/>
      <c r="F7" s="73" t="s">
        <v>6</v>
      </c>
      <c r="G7" s="73" t="s">
        <v>8</v>
      </c>
      <c r="H7" s="73" t="s">
        <v>9</v>
      </c>
      <c r="I7" s="73" t="s">
        <v>24</v>
      </c>
      <c r="J7" s="2" t="s">
        <v>29</v>
      </c>
    </row>
    <row r="8" spans="1:10" s="15" customFormat="1">
      <c r="A8" s="73">
        <v>1</v>
      </c>
      <c r="B8" s="73">
        <v>2</v>
      </c>
      <c r="C8" s="76">
        <v>3</v>
      </c>
      <c r="D8" s="73">
        <v>4</v>
      </c>
      <c r="E8" s="73">
        <v>5</v>
      </c>
      <c r="F8" s="73">
        <v>6</v>
      </c>
      <c r="G8" s="73">
        <v>7</v>
      </c>
      <c r="H8" s="73">
        <v>8</v>
      </c>
      <c r="I8" s="73">
        <v>9</v>
      </c>
      <c r="J8" s="14">
        <v>10</v>
      </c>
    </row>
    <row r="9" spans="1:10">
      <c r="A9" s="367" t="s">
        <v>0</v>
      </c>
      <c r="B9" s="399" t="s">
        <v>42</v>
      </c>
      <c r="C9" s="402" t="s">
        <v>211</v>
      </c>
      <c r="D9" s="74" t="s">
        <v>6</v>
      </c>
      <c r="E9" s="73" t="s">
        <v>25</v>
      </c>
      <c r="F9" s="88">
        <f>G9+H9+I9</f>
        <v>248108.59</v>
      </c>
      <c r="G9" s="88">
        <f>G10+G11+G12</f>
        <v>5159.0600000000004</v>
      </c>
      <c r="H9" s="88">
        <f t="shared" ref="H9:I9" si="0">H10+H11+H12</f>
        <v>29979.82</v>
      </c>
      <c r="I9" s="88">
        <f t="shared" si="0"/>
        <v>212969.71</v>
      </c>
      <c r="J9" s="85"/>
    </row>
    <row r="10" spans="1:10">
      <c r="A10" s="367"/>
      <c r="B10" s="400"/>
      <c r="C10" s="402"/>
      <c r="D10" s="8" t="s">
        <v>25</v>
      </c>
      <c r="E10" s="35" t="s">
        <v>120</v>
      </c>
      <c r="F10" s="88">
        <f>G10+H10+I10</f>
        <v>44703.549999999996</v>
      </c>
      <c r="G10" s="88">
        <f>G14</f>
        <v>4715.75</v>
      </c>
      <c r="H10" s="88">
        <f>H14</f>
        <v>96.25</v>
      </c>
      <c r="I10" s="88">
        <f>I14</f>
        <v>39891.549999999996</v>
      </c>
      <c r="J10" s="85"/>
    </row>
    <row r="11" spans="1:10">
      <c r="A11" s="367"/>
      <c r="B11" s="400"/>
      <c r="C11" s="402"/>
      <c r="D11" s="8" t="s">
        <v>25</v>
      </c>
      <c r="E11" s="35" t="s">
        <v>125</v>
      </c>
      <c r="F11" s="88">
        <f>G11+H11+I11</f>
        <v>157306.89000000001</v>
      </c>
      <c r="G11" s="88">
        <f>G150+G55</f>
        <v>443.31</v>
      </c>
      <c r="H11" s="88">
        <f>H150+H55</f>
        <v>29883.57</v>
      </c>
      <c r="I11" s="88">
        <f>I150+I55</f>
        <v>126980.01000000001</v>
      </c>
      <c r="J11" s="85"/>
    </row>
    <row r="12" spans="1:10" ht="21" customHeight="1">
      <c r="A12" s="367"/>
      <c r="B12" s="401"/>
      <c r="C12" s="402"/>
      <c r="D12" s="10" t="s">
        <v>1</v>
      </c>
      <c r="E12" s="35" t="s">
        <v>142</v>
      </c>
      <c r="F12" s="88">
        <f>G12+H12+I12</f>
        <v>46098.149999999994</v>
      </c>
      <c r="G12" s="88">
        <f>G304+G151</f>
        <v>0</v>
      </c>
      <c r="H12" s="88">
        <f>H304</f>
        <v>0</v>
      </c>
      <c r="I12" s="88">
        <f>I304+I151</f>
        <v>46098.149999999994</v>
      </c>
      <c r="J12" s="85"/>
    </row>
    <row r="13" spans="1:10">
      <c r="A13" s="10" t="s">
        <v>208</v>
      </c>
      <c r="B13" s="10"/>
      <c r="C13" s="75"/>
      <c r="D13" s="10"/>
      <c r="E13" s="10"/>
      <c r="F13" s="88"/>
      <c r="G13" s="88"/>
      <c r="H13" s="88"/>
      <c r="I13" s="88"/>
      <c r="J13" s="85"/>
    </row>
    <row r="14" spans="1:10" ht="30">
      <c r="A14" s="339" t="s">
        <v>2</v>
      </c>
      <c r="B14" s="339" t="s">
        <v>53</v>
      </c>
      <c r="C14" s="375" t="s">
        <v>196</v>
      </c>
      <c r="D14" s="21" t="s">
        <v>26</v>
      </c>
      <c r="E14" s="21"/>
      <c r="F14" s="84">
        <f>F19+F44+F49</f>
        <v>44703.549999999996</v>
      </c>
      <c r="G14" s="166">
        <f t="shared" ref="G14:I14" si="1">G19+G44+G49</f>
        <v>4715.75</v>
      </c>
      <c r="H14" s="166">
        <f t="shared" si="1"/>
        <v>96.25</v>
      </c>
      <c r="I14" s="166">
        <f t="shared" si="1"/>
        <v>39891.549999999996</v>
      </c>
      <c r="J14" s="85"/>
    </row>
    <row r="15" spans="1:10">
      <c r="A15" s="339"/>
      <c r="B15" s="339"/>
      <c r="C15" s="375"/>
      <c r="D15" s="405" t="s">
        <v>210</v>
      </c>
      <c r="E15" s="67" t="s">
        <v>6</v>
      </c>
      <c r="F15" s="101">
        <f t="shared" ref="F15:F16" si="2">F20+F45</f>
        <v>39889.589999999997</v>
      </c>
      <c r="G15" s="89"/>
      <c r="H15" s="101">
        <f t="shared" ref="H15:H16" si="3">H45</f>
        <v>0</v>
      </c>
      <c r="I15" s="101">
        <f t="shared" ref="I15" si="4">I20+I45</f>
        <v>39889.589999999997</v>
      </c>
      <c r="J15" s="90"/>
    </row>
    <row r="16" spans="1:10">
      <c r="A16" s="339"/>
      <c r="B16" s="339"/>
      <c r="C16" s="375"/>
      <c r="D16" s="405"/>
      <c r="E16" s="68" t="s">
        <v>120</v>
      </c>
      <c r="F16" s="101">
        <f t="shared" si="2"/>
        <v>39889.589999999997</v>
      </c>
      <c r="G16" s="89"/>
      <c r="H16" s="101">
        <f t="shared" si="3"/>
        <v>0</v>
      </c>
      <c r="I16" s="101">
        <f>I21+I46</f>
        <v>39889.589999999997</v>
      </c>
      <c r="J16" s="90"/>
    </row>
    <row r="17" spans="1:10">
      <c r="A17" s="339"/>
      <c r="B17" s="339"/>
      <c r="C17" s="375"/>
      <c r="D17" s="405"/>
      <c r="E17" s="406" t="s">
        <v>1</v>
      </c>
      <c r="F17" s="396"/>
      <c r="G17" s="396"/>
      <c r="H17" s="396"/>
      <c r="I17" s="396"/>
      <c r="J17" s="403"/>
    </row>
    <row r="18" spans="1:10" ht="88.5" customHeight="1">
      <c r="A18" s="339"/>
      <c r="B18" s="339"/>
      <c r="C18" s="375"/>
      <c r="D18" s="405"/>
      <c r="E18" s="407"/>
      <c r="F18" s="398"/>
      <c r="G18" s="398"/>
      <c r="H18" s="398"/>
      <c r="I18" s="398"/>
      <c r="J18" s="404"/>
    </row>
    <row r="19" spans="1:10" ht="30">
      <c r="A19" s="332" t="s">
        <v>34</v>
      </c>
      <c r="B19" s="339" t="s">
        <v>51</v>
      </c>
      <c r="C19" s="405" t="s">
        <v>197</v>
      </c>
      <c r="D19" s="21" t="s">
        <v>26</v>
      </c>
      <c r="E19" s="21"/>
      <c r="F19" s="84">
        <f>F20</f>
        <v>39889.589999999997</v>
      </c>
      <c r="G19" s="84"/>
      <c r="H19" s="84"/>
      <c r="I19" s="84">
        <f>I20</f>
        <v>39889.589999999997</v>
      </c>
      <c r="J19" s="85"/>
    </row>
    <row r="20" spans="1:10">
      <c r="A20" s="333"/>
      <c r="B20" s="339"/>
      <c r="C20" s="405"/>
      <c r="D20" s="339" t="s">
        <v>210</v>
      </c>
      <c r="E20" s="9" t="s">
        <v>6</v>
      </c>
      <c r="F20" s="84">
        <f>F21</f>
        <v>39889.589999999997</v>
      </c>
      <c r="G20" s="84"/>
      <c r="H20" s="84"/>
      <c r="I20" s="84">
        <f>F20</f>
        <v>39889.589999999997</v>
      </c>
      <c r="J20" s="85"/>
    </row>
    <row r="21" spans="1:10">
      <c r="A21" s="333"/>
      <c r="B21" s="339"/>
      <c r="C21" s="405"/>
      <c r="D21" s="339"/>
      <c r="E21" s="33" t="s">
        <v>120</v>
      </c>
      <c r="F21" s="84">
        <f>I21</f>
        <v>39889.589999999997</v>
      </c>
      <c r="G21" s="84"/>
      <c r="H21" s="84"/>
      <c r="I21" s="84">
        <v>39889.589999999997</v>
      </c>
      <c r="J21" s="85"/>
    </row>
    <row r="22" spans="1:10" ht="12.75" customHeight="1">
      <c r="A22" s="333"/>
      <c r="B22" s="339"/>
      <c r="C22" s="405"/>
      <c r="D22" s="339"/>
      <c r="E22" s="388"/>
      <c r="F22" s="382"/>
      <c r="G22" s="382"/>
      <c r="H22" s="382"/>
      <c r="I22" s="382"/>
      <c r="J22" s="384"/>
    </row>
    <row r="23" spans="1:10" ht="54" hidden="1" customHeight="1">
      <c r="A23" s="333"/>
      <c r="B23" s="339"/>
      <c r="C23" s="405"/>
      <c r="D23" s="339"/>
      <c r="E23" s="390"/>
      <c r="F23" s="383"/>
      <c r="G23" s="383"/>
      <c r="H23" s="383"/>
      <c r="I23" s="383"/>
      <c r="J23" s="385"/>
    </row>
    <row r="24" spans="1:10" ht="30">
      <c r="A24" s="332" t="s">
        <v>33</v>
      </c>
      <c r="B24" s="339" t="s">
        <v>96</v>
      </c>
      <c r="C24" s="405" t="s">
        <v>197</v>
      </c>
      <c r="D24" s="21" t="s">
        <v>26</v>
      </c>
      <c r="E24" s="21"/>
      <c r="F24" s="84">
        <v>0</v>
      </c>
      <c r="G24" s="84"/>
      <c r="H24" s="84"/>
      <c r="I24" s="84">
        <v>0</v>
      </c>
      <c r="J24" s="85"/>
    </row>
    <row r="25" spans="1:10">
      <c r="A25" s="333"/>
      <c r="B25" s="339"/>
      <c r="C25" s="405"/>
      <c r="D25" s="339" t="s">
        <v>93</v>
      </c>
      <c r="E25" s="388" t="s">
        <v>1</v>
      </c>
      <c r="F25" s="382"/>
      <c r="G25" s="382"/>
      <c r="H25" s="382"/>
      <c r="I25" s="382"/>
      <c r="J25" s="384"/>
    </row>
    <row r="26" spans="1:10">
      <c r="A26" s="333"/>
      <c r="B26" s="339"/>
      <c r="C26" s="405"/>
      <c r="D26" s="339"/>
      <c r="E26" s="389"/>
      <c r="F26" s="386"/>
      <c r="G26" s="386"/>
      <c r="H26" s="386"/>
      <c r="I26" s="386"/>
      <c r="J26" s="387"/>
    </row>
    <row r="27" spans="1:10">
      <c r="A27" s="333"/>
      <c r="B27" s="339"/>
      <c r="C27" s="405"/>
      <c r="D27" s="339"/>
      <c r="E27" s="389"/>
      <c r="F27" s="386"/>
      <c r="G27" s="386"/>
      <c r="H27" s="386"/>
      <c r="I27" s="386"/>
      <c r="J27" s="387"/>
    </row>
    <row r="28" spans="1:10" ht="61.5" customHeight="1">
      <c r="A28" s="333"/>
      <c r="B28" s="339"/>
      <c r="C28" s="405"/>
      <c r="D28" s="339"/>
      <c r="E28" s="390"/>
      <c r="F28" s="383"/>
      <c r="G28" s="383"/>
      <c r="H28" s="383"/>
      <c r="I28" s="383"/>
      <c r="J28" s="385"/>
    </row>
    <row r="29" spans="1:10" ht="30">
      <c r="A29" s="339" t="s">
        <v>121</v>
      </c>
      <c r="B29" s="339" t="s">
        <v>122</v>
      </c>
      <c r="C29" s="375" t="s">
        <v>216</v>
      </c>
      <c r="D29" s="21" t="s">
        <v>26</v>
      </c>
      <c r="E29" s="21"/>
      <c r="F29" s="84">
        <v>0</v>
      </c>
      <c r="G29" s="84"/>
      <c r="H29" s="84"/>
      <c r="I29" s="84">
        <v>0</v>
      </c>
      <c r="J29" s="85"/>
    </row>
    <row r="30" spans="1:10">
      <c r="A30" s="339"/>
      <c r="B30" s="339"/>
      <c r="C30" s="375"/>
      <c r="D30" s="339" t="s">
        <v>93</v>
      </c>
      <c r="E30" s="388" t="s">
        <v>1</v>
      </c>
      <c r="F30" s="382"/>
      <c r="G30" s="382"/>
      <c r="H30" s="382"/>
      <c r="I30" s="382"/>
      <c r="J30" s="384"/>
    </row>
    <row r="31" spans="1:10">
      <c r="A31" s="339"/>
      <c r="B31" s="339"/>
      <c r="C31" s="375"/>
      <c r="D31" s="339"/>
      <c r="E31" s="389"/>
      <c r="F31" s="386"/>
      <c r="G31" s="386"/>
      <c r="H31" s="386"/>
      <c r="I31" s="386"/>
      <c r="J31" s="387"/>
    </row>
    <row r="32" spans="1:10" ht="13.5" customHeight="1">
      <c r="A32" s="339"/>
      <c r="B32" s="339"/>
      <c r="C32" s="375"/>
      <c r="D32" s="339"/>
      <c r="E32" s="389"/>
      <c r="F32" s="386"/>
      <c r="G32" s="386"/>
      <c r="H32" s="386"/>
      <c r="I32" s="386"/>
      <c r="J32" s="387"/>
    </row>
    <row r="33" spans="1:10" ht="31.5" hidden="1" customHeight="1">
      <c r="A33" s="339"/>
      <c r="B33" s="339"/>
      <c r="C33" s="375"/>
      <c r="D33" s="339"/>
      <c r="E33" s="390"/>
      <c r="F33" s="383"/>
      <c r="G33" s="383"/>
      <c r="H33" s="383"/>
      <c r="I33" s="383"/>
      <c r="J33" s="385"/>
    </row>
    <row r="34" spans="1:10" ht="30">
      <c r="A34" s="339" t="s">
        <v>123</v>
      </c>
      <c r="B34" s="339" t="s">
        <v>124</v>
      </c>
      <c r="C34" s="375"/>
      <c r="D34" s="21" t="s">
        <v>26</v>
      </c>
      <c r="E34" s="21"/>
      <c r="F34" s="84">
        <v>0</v>
      </c>
      <c r="G34" s="84"/>
      <c r="H34" s="84"/>
      <c r="I34" s="84">
        <v>0</v>
      </c>
      <c r="J34" s="85"/>
    </row>
    <row r="35" spans="1:10">
      <c r="A35" s="339"/>
      <c r="B35" s="339"/>
      <c r="C35" s="375"/>
      <c r="D35" s="339" t="s">
        <v>93</v>
      </c>
      <c r="E35" s="388"/>
      <c r="F35" s="382"/>
      <c r="G35" s="382"/>
      <c r="H35" s="382"/>
      <c r="I35" s="382"/>
      <c r="J35" s="384"/>
    </row>
    <row r="36" spans="1:10">
      <c r="A36" s="339"/>
      <c r="B36" s="339"/>
      <c r="C36" s="375"/>
      <c r="D36" s="339"/>
      <c r="E36" s="389"/>
      <c r="F36" s="386"/>
      <c r="G36" s="386"/>
      <c r="H36" s="386"/>
      <c r="I36" s="386"/>
      <c r="J36" s="387"/>
    </row>
    <row r="37" spans="1:10">
      <c r="A37" s="339"/>
      <c r="B37" s="339"/>
      <c r="C37" s="375"/>
      <c r="D37" s="339"/>
      <c r="E37" s="389"/>
      <c r="F37" s="386"/>
      <c r="G37" s="386"/>
      <c r="H37" s="386"/>
      <c r="I37" s="386"/>
      <c r="J37" s="387"/>
    </row>
    <row r="38" spans="1:10" ht="45" customHeight="1">
      <c r="A38" s="339"/>
      <c r="B38" s="339"/>
      <c r="C38" s="375"/>
      <c r="D38" s="339"/>
      <c r="E38" s="390"/>
      <c r="F38" s="383"/>
      <c r="G38" s="383"/>
      <c r="H38" s="383"/>
      <c r="I38" s="383"/>
      <c r="J38" s="385"/>
    </row>
    <row r="39" spans="1:10" ht="30">
      <c r="A39" s="339" t="s">
        <v>214</v>
      </c>
      <c r="B39" s="339" t="s">
        <v>55</v>
      </c>
      <c r="C39" s="375"/>
      <c r="D39" s="21" t="s">
        <v>26</v>
      </c>
      <c r="E39" s="21"/>
      <c r="F39" s="84">
        <v>0</v>
      </c>
      <c r="G39" s="84"/>
      <c r="H39" s="84"/>
      <c r="I39" s="84">
        <v>0</v>
      </c>
      <c r="J39" s="85"/>
    </row>
    <row r="40" spans="1:10">
      <c r="A40" s="339"/>
      <c r="B40" s="339"/>
      <c r="C40" s="375"/>
      <c r="D40" s="339" t="s">
        <v>93</v>
      </c>
      <c r="E40" s="388"/>
      <c r="F40" s="382"/>
      <c r="G40" s="382"/>
      <c r="H40" s="382"/>
      <c r="I40" s="382"/>
      <c r="J40" s="384"/>
    </row>
    <row r="41" spans="1:10">
      <c r="A41" s="339"/>
      <c r="B41" s="339"/>
      <c r="C41" s="375"/>
      <c r="D41" s="339"/>
      <c r="E41" s="389"/>
      <c r="F41" s="386"/>
      <c r="G41" s="386"/>
      <c r="H41" s="386"/>
      <c r="I41" s="386"/>
      <c r="J41" s="387"/>
    </row>
    <row r="42" spans="1:10" ht="15" customHeight="1">
      <c r="A42" s="339"/>
      <c r="B42" s="339"/>
      <c r="C42" s="375"/>
      <c r="D42" s="339"/>
      <c r="E42" s="389"/>
      <c r="F42" s="386"/>
      <c r="G42" s="386"/>
      <c r="H42" s="386"/>
      <c r="I42" s="386"/>
      <c r="J42" s="387"/>
    </row>
    <row r="43" spans="1:10" ht="32.25" hidden="1" customHeight="1">
      <c r="A43" s="339"/>
      <c r="B43" s="339"/>
      <c r="C43" s="375"/>
      <c r="D43" s="339"/>
      <c r="E43" s="390"/>
      <c r="F43" s="383"/>
      <c r="G43" s="383"/>
      <c r="H43" s="383"/>
      <c r="I43" s="383"/>
      <c r="J43" s="385"/>
    </row>
    <row r="44" spans="1:10" ht="30">
      <c r="A44" s="339" t="s">
        <v>215</v>
      </c>
      <c r="B44" s="339" t="s">
        <v>57</v>
      </c>
      <c r="C44" s="375" t="s">
        <v>198</v>
      </c>
      <c r="D44" s="21" t="s">
        <v>26</v>
      </c>
      <c r="E44" s="21"/>
      <c r="F44" s="84">
        <f>F45</f>
        <v>0</v>
      </c>
      <c r="G44" s="84"/>
      <c r="H44" s="84">
        <f>H45</f>
        <v>0</v>
      </c>
      <c r="I44" s="84">
        <f>I45</f>
        <v>0</v>
      </c>
      <c r="J44" s="85"/>
    </row>
    <row r="45" spans="1:10">
      <c r="A45" s="339"/>
      <c r="B45" s="339"/>
      <c r="C45" s="375"/>
      <c r="D45" s="339" t="s">
        <v>93</v>
      </c>
      <c r="E45" s="9" t="s">
        <v>6</v>
      </c>
      <c r="F45" s="84">
        <f>F46</f>
        <v>0</v>
      </c>
      <c r="G45" s="84"/>
      <c r="H45" s="84">
        <f>H46</f>
        <v>0</v>
      </c>
      <c r="I45" s="84">
        <f>I46</f>
        <v>0</v>
      </c>
      <c r="J45" s="85"/>
    </row>
    <row r="46" spans="1:10">
      <c r="A46" s="339"/>
      <c r="B46" s="339"/>
      <c r="C46" s="375"/>
      <c r="D46" s="339"/>
      <c r="E46" s="33" t="s">
        <v>120</v>
      </c>
      <c r="F46" s="84">
        <f>H46+I46</f>
        <v>0</v>
      </c>
      <c r="G46" s="84"/>
      <c r="H46" s="84"/>
      <c r="I46" s="84"/>
      <c r="J46" s="85"/>
    </row>
    <row r="47" spans="1:10">
      <c r="A47" s="339"/>
      <c r="B47" s="339"/>
      <c r="C47" s="375"/>
      <c r="D47" s="339"/>
      <c r="E47" s="388"/>
      <c r="F47" s="382"/>
      <c r="G47" s="382"/>
      <c r="H47" s="382"/>
      <c r="I47" s="382"/>
      <c r="J47" s="384"/>
    </row>
    <row r="48" spans="1:10" ht="13.5" customHeight="1">
      <c r="A48" s="339"/>
      <c r="B48" s="339"/>
      <c r="C48" s="375"/>
      <c r="D48" s="339"/>
      <c r="E48" s="390"/>
      <c r="F48" s="383"/>
      <c r="G48" s="383"/>
      <c r="H48" s="383"/>
      <c r="I48" s="383"/>
      <c r="J48" s="385"/>
    </row>
    <row r="49" spans="1:10" ht="27" customHeight="1">
      <c r="A49" s="340" t="s">
        <v>290</v>
      </c>
      <c r="B49" s="340" t="s">
        <v>85</v>
      </c>
      <c r="C49" s="340" t="s">
        <v>314</v>
      </c>
      <c r="D49" s="21" t="s">
        <v>26</v>
      </c>
      <c r="E49" s="157"/>
      <c r="F49" s="155">
        <f>G49+H49+I49</f>
        <v>4813.96</v>
      </c>
      <c r="G49" s="155">
        <f>G50</f>
        <v>4715.75</v>
      </c>
      <c r="H49" s="155">
        <f>H50</f>
        <v>96.25</v>
      </c>
      <c r="I49" s="155">
        <f>I50</f>
        <v>1.96</v>
      </c>
      <c r="J49" s="156"/>
    </row>
    <row r="50" spans="1:10" ht="29.25" customHeight="1">
      <c r="A50" s="342"/>
      <c r="B50" s="342"/>
      <c r="C50" s="342"/>
      <c r="D50" s="340" t="s">
        <v>93</v>
      </c>
      <c r="E50" s="9" t="s">
        <v>6</v>
      </c>
      <c r="F50" s="165">
        <f>F51</f>
        <v>4813.96</v>
      </c>
      <c r="G50" s="165">
        <f t="shared" ref="G50:I50" si="5">G51</f>
        <v>4715.75</v>
      </c>
      <c r="H50" s="165">
        <f t="shared" si="5"/>
        <v>96.25</v>
      </c>
      <c r="I50" s="165">
        <f t="shared" si="5"/>
        <v>1.96</v>
      </c>
      <c r="J50" s="156"/>
    </row>
    <row r="51" spans="1:10" ht="24" customHeight="1">
      <c r="A51" s="342"/>
      <c r="B51" s="342"/>
      <c r="C51" s="342"/>
      <c r="D51" s="341"/>
      <c r="E51" s="33" t="s">
        <v>120</v>
      </c>
      <c r="F51" s="155">
        <f>G51+H51+I51</f>
        <v>4813.96</v>
      </c>
      <c r="G51" s="155">
        <v>4715.75</v>
      </c>
      <c r="H51" s="155">
        <v>96.25</v>
      </c>
      <c r="I51" s="155">
        <v>1.96</v>
      </c>
      <c r="J51" s="156"/>
    </row>
    <row r="52" spans="1:10" ht="30.75" customHeight="1">
      <c r="A52" s="343"/>
      <c r="B52" s="343"/>
      <c r="C52" s="343"/>
      <c r="D52" s="376"/>
      <c r="E52" s="157"/>
      <c r="F52" s="155"/>
      <c r="G52" s="155"/>
      <c r="H52" s="155"/>
      <c r="I52" s="155"/>
      <c r="J52" s="156"/>
    </row>
    <row r="53" spans="1:10" ht="30">
      <c r="A53" s="339" t="s">
        <v>3</v>
      </c>
      <c r="B53" s="332" t="s">
        <v>58</v>
      </c>
      <c r="C53" s="375" t="s">
        <v>204</v>
      </c>
      <c r="D53" s="21" t="s">
        <v>26</v>
      </c>
      <c r="E53" s="21"/>
      <c r="F53" s="84">
        <f>F55</f>
        <v>34148.370000000003</v>
      </c>
      <c r="G53" s="84">
        <f t="shared" ref="G53:I54" si="6">G54</f>
        <v>343.31</v>
      </c>
      <c r="H53" s="84">
        <f t="shared" si="6"/>
        <v>34.53</v>
      </c>
      <c r="I53" s="84">
        <f t="shared" si="6"/>
        <v>33770.530000000006</v>
      </c>
      <c r="J53" s="85"/>
    </row>
    <row r="54" spans="1:10">
      <c r="A54" s="339"/>
      <c r="B54" s="333"/>
      <c r="C54" s="375"/>
      <c r="D54" s="339" t="s">
        <v>93</v>
      </c>
      <c r="E54" s="9" t="s">
        <v>6</v>
      </c>
      <c r="F54" s="84">
        <f>F55</f>
        <v>34148.370000000003</v>
      </c>
      <c r="G54" s="84">
        <f t="shared" si="6"/>
        <v>343.31</v>
      </c>
      <c r="H54" s="84">
        <f t="shared" si="6"/>
        <v>34.53</v>
      </c>
      <c r="I54" s="84">
        <f t="shared" si="6"/>
        <v>33770.530000000006</v>
      </c>
      <c r="J54" s="85"/>
    </row>
    <row r="55" spans="1:10">
      <c r="A55" s="339"/>
      <c r="B55" s="333"/>
      <c r="C55" s="375"/>
      <c r="D55" s="339"/>
      <c r="E55" s="33" t="s">
        <v>125</v>
      </c>
      <c r="F55" s="84">
        <f>G55+H55+I55</f>
        <v>34148.370000000003</v>
      </c>
      <c r="G55" s="117">
        <f>G60+G63+G95+G107+G118+G123</f>
        <v>343.31</v>
      </c>
      <c r="H55" s="117">
        <f>H60+H63+H95+H107+H118+H123</f>
        <v>34.53</v>
      </c>
      <c r="I55" s="84">
        <f>I60+I63+I95+I107+I118+I123</f>
        <v>33770.530000000006</v>
      </c>
      <c r="J55" s="85"/>
    </row>
    <row r="56" spans="1:10">
      <c r="A56" s="339"/>
      <c r="B56" s="333"/>
      <c r="C56" s="375"/>
      <c r="D56" s="339"/>
      <c r="E56" s="388" t="s">
        <v>1</v>
      </c>
      <c r="F56" s="382"/>
      <c r="G56" s="382"/>
      <c r="H56" s="382"/>
      <c r="I56" s="382"/>
      <c r="J56" s="384"/>
    </row>
    <row r="57" spans="1:10" ht="360" customHeight="1">
      <c r="A57" s="339"/>
      <c r="B57" s="333"/>
      <c r="C57" s="375"/>
      <c r="D57" s="339"/>
      <c r="E57" s="390"/>
      <c r="F57" s="383"/>
      <c r="G57" s="383"/>
      <c r="H57" s="383"/>
      <c r="I57" s="383"/>
      <c r="J57" s="385"/>
    </row>
    <row r="58" spans="1:10" ht="38.25" customHeight="1">
      <c r="A58" s="332" t="s">
        <v>36</v>
      </c>
      <c r="B58" s="332" t="s">
        <v>126</v>
      </c>
      <c r="C58" s="375" t="s">
        <v>212</v>
      </c>
      <c r="D58" s="21" t="s">
        <v>26</v>
      </c>
      <c r="E58" s="21"/>
      <c r="F58" s="84">
        <f>F59</f>
        <v>31336.15</v>
      </c>
      <c r="G58" s="84"/>
      <c r="H58" s="84"/>
      <c r="I58" s="84">
        <f>I59</f>
        <v>31336.15</v>
      </c>
      <c r="J58" s="85"/>
    </row>
    <row r="59" spans="1:10">
      <c r="A59" s="333"/>
      <c r="B59" s="333"/>
      <c r="C59" s="375"/>
      <c r="D59" s="339" t="s">
        <v>93</v>
      </c>
      <c r="E59" s="9" t="s">
        <v>6</v>
      </c>
      <c r="F59" s="84">
        <f>F60</f>
        <v>31336.15</v>
      </c>
      <c r="G59" s="84"/>
      <c r="H59" s="84"/>
      <c r="I59" s="84">
        <f>I60</f>
        <v>31336.15</v>
      </c>
      <c r="J59" s="85"/>
    </row>
    <row r="60" spans="1:10" ht="24" customHeight="1">
      <c r="A60" s="333"/>
      <c r="B60" s="333"/>
      <c r="C60" s="375"/>
      <c r="D60" s="339"/>
      <c r="E60" s="34" t="s">
        <v>125</v>
      </c>
      <c r="F60" s="84">
        <f>I60</f>
        <v>31336.15</v>
      </c>
      <c r="G60" s="84"/>
      <c r="H60" s="84"/>
      <c r="I60" s="84">
        <v>31336.15</v>
      </c>
      <c r="J60" s="85"/>
    </row>
    <row r="61" spans="1:10" ht="30">
      <c r="A61" s="332" t="s">
        <v>35</v>
      </c>
      <c r="B61" s="332" t="s">
        <v>60</v>
      </c>
      <c r="C61" s="375"/>
      <c r="D61" s="21" t="s">
        <v>26</v>
      </c>
      <c r="E61" s="21"/>
      <c r="F61" s="117">
        <f>F71+F79+F84++F89</f>
        <v>182.20000000000002</v>
      </c>
      <c r="G61" s="175">
        <f t="shared" ref="G61:I61" si="7">G71+G79+G84++G89</f>
        <v>150</v>
      </c>
      <c r="H61" s="175">
        <f t="shared" si="7"/>
        <v>3.06</v>
      </c>
      <c r="I61" s="175">
        <f t="shared" si="7"/>
        <v>29.139999999999997</v>
      </c>
      <c r="J61" s="85"/>
    </row>
    <row r="62" spans="1:10" ht="15.75" customHeight="1">
      <c r="A62" s="333"/>
      <c r="B62" s="333"/>
      <c r="C62" s="375"/>
      <c r="D62" s="349" t="s">
        <v>93</v>
      </c>
      <c r="E62" s="124" t="s">
        <v>6</v>
      </c>
      <c r="F62" s="117">
        <f>F72+F80+F85+F90</f>
        <v>182.20000000000002</v>
      </c>
      <c r="G62" s="175">
        <f t="shared" ref="G62:I62" si="8">G72+G80+G85+G90</f>
        <v>150</v>
      </c>
      <c r="H62" s="175">
        <f t="shared" si="8"/>
        <v>3.06</v>
      </c>
      <c r="I62" s="175">
        <f t="shared" si="8"/>
        <v>29.139999999999997</v>
      </c>
      <c r="J62" s="85"/>
    </row>
    <row r="63" spans="1:10" ht="76.5" customHeight="1">
      <c r="A63" s="333"/>
      <c r="B63" s="333"/>
      <c r="C63" s="375"/>
      <c r="D63" s="350"/>
      <c r="E63" s="128" t="s">
        <v>125</v>
      </c>
      <c r="F63" s="117">
        <f>F73+F81+F86+F91</f>
        <v>182.20000000000002</v>
      </c>
      <c r="G63" s="175">
        <f t="shared" ref="G63:I63" si="9">G73+G81+G86+G91</f>
        <v>150</v>
      </c>
      <c r="H63" s="175">
        <f t="shared" si="9"/>
        <v>3.06</v>
      </c>
      <c r="I63" s="187">
        <f t="shared" si="9"/>
        <v>29.139999999999997</v>
      </c>
      <c r="J63" s="116"/>
    </row>
    <row r="64" spans="1:10" ht="15.75" hidden="1" customHeight="1">
      <c r="A64" s="333"/>
      <c r="B64" s="333"/>
      <c r="C64" s="375"/>
      <c r="D64" s="110"/>
      <c r="E64" s="26"/>
      <c r="F64" s="115"/>
      <c r="G64" s="115"/>
      <c r="H64" s="115"/>
      <c r="I64" s="115"/>
      <c r="J64" s="116"/>
    </row>
    <row r="65" spans="1:10" ht="15.75" hidden="1" customHeight="1">
      <c r="A65" s="333"/>
      <c r="B65" s="333"/>
      <c r="C65" s="375"/>
      <c r="D65" s="118"/>
      <c r="E65" s="22"/>
      <c r="F65" s="112"/>
      <c r="G65" s="112"/>
      <c r="H65" s="112"/>
      <c r="I65" s="112"/>
      <c r="J65" s="114"/>
    </row>
    <row r="66" spans="1:10" ht="30">
      <c r="A66" s="339" t="s">
        <v>127</v>
      </c>
      <c r="B66" s="332" t="s">
        <v>128</v>
      </c>
      <c r="C66" s="375"/>
      <c r="D66" s="21" t="s">
        <v>26</v>
      </c>
      <c r="E66" s="21"/>
      <c r="F66" s="84">
        <v>0</v>
      </c>
      <c r="G66" s="84"/>
      <c r="H66" s="84"/>
      <c r="I66" s="84">
        <v>0</v>
      </c>
      <c r="J66" s="85"/>
    </row>
    <row r="67" spans="1:10">
      <c r="A67" s="339"/>
      <c r="B67" s="333"/>
      <c r="C67" s="375"/>
      <c r="D67" s="339" t="s">
        <v>93</v>
      </c>
      <c r="E67" s="388" t="s">
        <v>1</v>
      </c>
      <c r="F67" s="382"/>
      <c r="G67" s="382"/>
      <c r="H67" s="382"/>
      <c r="I67" s="382"/>
      <c r="J67" s="384"/>
    </row>
    <row r="68" spans="1:10">
      <c r="A68" s="339"/>
      <c r="B68" s="333"/>
      <c r="C68" s="375"/>
      <c r="D68" s="339"/>
      <c r="E68" s="389"/>
      <c r="F68" s="386"/>
      <c r="G68" s="386"/>
      <c r="H68" s="386"/>
      <c r="I68" s="386"/>
      <c r="J68" s="387"/>
    </row>
    <row r="69" spans="1:10">
      <c r="A69" s="339"/>
      <c r="B69" s="333"/>
      <c r="C69" s="375"/>
      <c r="D69" s="339"/>
      <c r="E69" s="389"/>
      <c r="F69" s="386"/>
      <c r="G69" s="386"/>
      <c r="H69" s="386"/>
      <c r="I69" s="386"/>
      <c r="J69" s="387"/>
    </row>
    <row r="70" spans="1:10" ht="44.25" customHeight="1">
      <c r="A70" s="339"/>
      <c r="B70" s="333"/>
      <c r="C70" s="375"/>
      <c r="D70" s="339"/>
      <c r="E70" s="390"/>
      <c r="F70" s="383"/>
      <c r="G70" s="383"/>
      <c r="H70" s="383"/>
      <c r="I70" s="383"/>
      <c r="J70" s="385"/>
    </row>
    <row r="71" spans="1:10" ht="30">
      <c r="A71" s="339" t="s">
        <v>129</v>
      </c>
      <c r="B71" s="332" t="s">
        <v>130</v>
      </c>
      <c r="C71" s="375"/>
      <c r="D71" s="21" t="s">
        <v>26</v>
      </c>
      <c r="E71" s="21"/>
      <c r="F71" s="111">
        <f t="shared" ref="F71:F72" si="10">G71+H71+I71</f>
        <v>29.08</v>
      </c>
      <c r="G71" s="117">
        <f t="shared" ref="G71:H71" si="11">G72</f>
        <v>0</v>
      </c>
      <c r="H71" s="117">
        <f t="shared" si="11"/>
        <v>0</v>
      </c>
      <c r="I71" s="84">
        <f>I72</f>
        <v>29.08</v>
      </c>
      <c r="J71" s="85"/>
    </row>
    <row r="72" spans="1:10">
      <c r="A72" s="339"/>
      <c r="B72" s="333"/>
      <c r="C72" s="375"/>
      <c r="D72" s="332" t="s">
        <v>93</v>
      </c>
      <c r="E72" s="124" t="s">
        <v>6</v>
      </c>
      <c r="F72" s="111">
        <f t="shared" si="10"/>
        <v>29.08</v>
      </c>
      <c r="G72" s="111">
        <f t="shared" ref="G72:H72" si="12">G73</f>
        <v>0</v>
      </c>
      <c r="H72" s="111">
        <f t="shared" si="12"/>
        <v>0</v>
      </c>
      <c r="I72" s="111">
        <f>I73</f>
        <v>29.08</v>
      </c>
      <c r="J72" s="113"/>
    </row>
    <row r="73" spans="1:10" ht="31.5" customHeight="1">
      <c r="A73" s="339"/>
      <c r="B73" s="333"/>
      <c r="C73" s="375"/>
      <c r="D73" s="334"/>
      <c r="E73" s="128" t="s">
        <v>125</v>
      </c>
      <c r="F73" s="111">
        <f>G73+H73+I73</f>
        <v>29.08</v>
      </c>
      <c r="G73" s="111"/>
      <c r="H73" s="111"/>
      <c r="I73" s="111">
        <v>29.08</v>
      </c>
      <c r="J73" s="113"/>
    </row>
    <row r="74" spans="1:10" ht="30">
      <c r="A74" s="339" t="s">
        <v>131</v>
      </c>
      <c r="B74" s="332" t="s">
        <v>132</v>
      </c>
      <c r="C74" s="375"/>
      <c r="D74" s="21" t="s">
        <v>26</v>
      </c>
      <c r="E74" s="21"/>
      <c r="F74" s="84">
        <v>0</v>
      </c>
      <c r="G74" s="84"/>
      <c r="H74" s="84"/>
      <c r="I74" s="187"/>
      <c r="J74" s="85"/>
    </row>
    <row r="75" spans="1:10">
      <c r="A75" s="339"/>
      <c r="B75" s="333"/>
      <c r="C75" s="375"/>
      <c r="D75" s="339" t="s">
        <v>93</v>
      </c>
      <c r="E75" s="388"/>
      <c r="F75" s="382"/>
      <c r="G75" s="382"/>
      <c r="H75" s="382"/>
      <c r="I75" s="382"/>
      <c r="J75" s="384"/>
    </row>
    <row r="76" spans="1:10">
      <c r="A76" s="339"/>
      <c r="B76" s="333"/>
      <c r="C76" s="375"/>
      <c r="D76" s="339"/>
      <c r="E76" s="389"/>
      <c r="F76" s="386"/>
      <c r="G76" s="386"/>
      <c r="H76" s="386"/>
      <c r="I76" s="386"/>
      <c r="J76" s="387"/>
    </row>
    <row r="77" spans="1:10">
      <c r="A77" s="339"/>
      <c r="B77" s="333"/>
      <c r="C77" s="375"/>
      <c r="D77" s="339"/>
      <c r="E77" s="389"/>
      <c r="F77" s="386"/>
      <c r="G77" s="386"/>
      <c r="H77" s="386"/>
      <c r="I77" s="386"/>
      <c r="J77" s="387"/>
    </row>
    <row r="78" spans="1:10" ht="27" customHeight="1">
      <c r="A78" s="339"/>
      <c r="B78" s="333"/>
      <c r="C78" s="375"/>
      <c r="D78" s="339"/>
      <c r="E78" s="390"/>
      <c r="F78" s="383"/>
      <c r="G78" s="383"/>
      <c r="H78" s="383"/>
      <c r="I78" s="383"/>
      <c r="J78" s="385"/>
    </row>
    <row r="79" spans="1:10" ht="34.5" customHeight="1">
      <c r="A79" s="339" t="s">
        <v>133</v>
      </c>
      <c r="B79" s="332" t="s">
        <v>134</v>
      </c>
      <c r="C79" s="375"/>
      <c r="D79" s="21" t="s">
        <v>26</v>
      </c>
      <c r="E79" s="21"/>
      <c r="F79" s="84">
        <v>0</v>
      </c>
      <c r="G79" s="84"/>
      <c r="H79" s="84"/>
      <c r="I79" s="84">
        <v>0</v>
      </c>
      <c r="J79" s="85"/>
    </row>
    <row r="80" spans="1:10" ht="18.75" customHeight="1">
      <c r="A80" s="339"/>
      <c r="B80" s="333"/>
      <c r="C80" s="375"/>
      <c r="D80" s="339" t="s">
        <v>93</v>
      </c>
      <c r="E80" s="9" t="s">
        <v>6</v>
      </c>
      <c r="F80" s="84"/>
      <c r="G80" s="84"/>
      <c r="H80" s="84"/>
      <c r="I80" s="84"/>
      <c r="J80" s="85"/>
    </row>
    <row r="81" spans="1:10" ht="12.75" customHeight="1">
      <c r="A81" s="339"/>
      <c r="B81" s="333"/>
      <c r="C81" s="375"/>
      <c r="D81" s="339"/>
      <c r="E81" s="34" t="s">
        <v>125</v>
      </c>
      <c r="F81" s="84"/>
      <c r="G81" s="84"/>
      <c r="H81" s="84"/>
      <c r="I81" s="84"/>
      <c r="J81" s="85"/>
    </row>
    <row r="82" spans="1:10" ht="9" customHeight="1">
      <c r="A82" s="339"/>
      <c r="B82" s="333"/>
      <c r="C82" s="375"/>
      <c r="D82" s="339"/>
      <c r="E82" s="388"/>
      <c r="F82" s="382"/>
      <c r="G82" s="382"/>
      <c r="H82" s="382"/>
      <c r="I82" s="382"/>
      <c r="J82" s="384"/>
    </row>
    <row r="83" spans="1:10" ht="8.25" customHeight="1">
      <c r="A83" s="339"/>
      <c r="B83" s="333"/>
      <c r="C83" s="375"/>
      <c r="D83" s="339"/>
      <c r="E83" s="390"/>
      <c r="F83" s="383"/>
      <c r="G83" s="383"/>
      <c r="H83" s="383"/>
      <c r="I83" s="383"/>
      <c r="J83" s="385"/>
    </row>
    <row r="84" spans="1:10" ht="30">
      <c r="A84" s="339" t="s">
        <v>223</v>
      </c>
      <c r="B84" s="332" t="s">
        <v>224</v>
      </c>
      <c r="C84" s="375"/>
      <c r="D84" s="21" t="s">
        <v>26</v>
      </c>
      <c r="E84" s="21"/>
      <c r="F84" s="84">
        <f>G84+H84+I84</f>
        <v>51.040000000000006</v>
      </c>
      <c r="G84" s="84">
        <f>G85</f>
        <v>50</v>
      </c>
      <c r="H84" s="117">
        <f t="shared" ref="H84:I84" si="13">H85</f>
        <v>1.02</v>
      </c>
      <c r="I84" s="117">
        <f t="shared" si="13"/>
        <v>0.02</v>
      </c>
      <c r="J84" s="85"/>
    </row>
    <row r="85" spans="1:10">
      <c r="A85" s="339"/>
      <c r="B85" s="333"/>
      <c r="C85" s="375"/>
      <c r="D85" s="339" t="s">
        <v>93</v>
      </c>
      <c r="E85" s="9" t="s">
        <v>6</v>
      </c>
      <c r="F85" s="84">
        <f>F86</f>
        <v>51.040000000000006</v>
      </c>
      <c r="G85" s="84">
        <f>G86</f>
        <v>50</v>
      </c>
      <c r="H85" s="117">
        <f>H86</f>
        <v>1.02</v>
      </c>
      <c r="I85" s="117">
        <f>I86</f>
        <v>0.02</v>
      </c>
      <c r="J85" s="85"/>
    </row>
    <row r="86" spans="1:10">
      <c r="A86" s="339"/>
      <c r="B86" s="333"/>
      <c r="C86" s="375"/>
      <c r="D86" s="339"/>
      <c r="E86" s="34" t="s">
        <v>125</v>
      </c>
      <c r="F86" s="84">
        <f>G86+H86+I86</f>
        <v>51.040000000000006</v>
      </c>
      <c r="G86" s="84">
        <v>50</v>
      </c>
      <c r="H86" s="84">
        <v>1.02</v>
      </c>
      <c r="I86" s="84">
        <v>0.02</v>
      </c>
      <c r="J86" s="85"/>
    </row>
    <row r="87" spans="1:10" ht="13.5" customHeight="1">
      <c r="A87" s="339"/>
      <c r="B87" s="333"/>
      <c r="C87" s="375"/>
      <c r="D87" s="339"/>
      <c r="E87" s="388"/>
      <c r="F87" s="382"/>
      <c r="G87" s="382"/>
      <c r="H87" s="382"/>
      <c r="I87" s="382"/>
      <c r="J87" s="384"/>
    </row>
    <row r="88" spans="1:10" ht="4.5" hidden="1" customHeight="1">
      <c r="A88" s="339"/>
      <c r="B88" s="334"/>
      <c r="C88" s="375"/>
      <c r="D88" s="339"/>
      <c r="E88" s="390"/>
      <c r="F88" s="383"/>
      <c r="G88" s="383"/>
      <c r="H88" s="383"/>
      <c r="I88" s="383"/>
      <c r="J88" s="385"/>
    </row>
    <row r="89" spans="1:10" ht="30">
      <c r="A89" s="349" t="s">
        <v>311</v>
      </c>
      <c r="B89" s="363" t="s">
        <v>310</v>
      </c>
      <c r="C89" s="372"/>
      <c r="D89" s="21" t="s">
        <v>26</v>
      </c>
      <c r="E89" s="21"/>
      <c r="F89" s="175">
        <f>G89+H89+I89</f>
        <v>102.08000000000001</v>
      </c>
      <c r="G89" s="175">
        <f>G90</f>
        <v>100</v>
      </c>
      <c r="H89" s="175">
        <f t="shared" ref="H89:I89" si="14">H90</f>
        <v>2.04</v>
      </c>
      <c r="I89" s="175">
        <f t="shared" si="14"/>
        <v>0.04</v>
      </c>
      <c r="J89" s="85"/>
    </row>
    <row r="90" spans="1:10">
      <c r="A90" s="350"/>
      <c r="B90" s="363"/>
      <c r="C90" s="373"/>
      <c r="D90" s="332" t="s">
        <v>93</v>
      </c>
      <c r="E90" s="9" t="s">
        <v>6</v>
      </c>
      <c r="F90" s="175">
        <f>F91</f>
        <v>102.08000000000001</v>
      </c>
      <c r="G90" s="175">
        <f>G91</f>
        <v>100</v>
      </c>
      <c r="H90" s="175">
        <f>H91</f>
        <v>2.04</v>
      </c>
      <c r="I90" s="175">
        <f>I91</f>
        <v>0.04</v>
      </c>
      <c r="J90" s="85"/>
    </row>
    <row r="91" spans="1:10" ht="29.25" customHeight="1">
      <c r="A91" s="350"/>
      <c r="B91" s="363"/>
      <c r="C91" s="373"/>
      <c r="D91" s="334"/>
      <c r="E91" s="34" t="s">
        <v>125</v>
      </c>
      <c r="F91" s="175">
        <f>G91+H91+I91</f>
        <v>102.08000000000001</v>
      </c>
      <c r="G91" s="175">
        <v>100</v>
      </c>
      <c r="H91" s="175">
        <v>2.04</v>
      </c>
      <c r="I91" s="175">
        <v>0.04</v>
      </c>
      <c r="J91" s="85"/>
    </row>
    <row r="92" spans="1:10" ht="13.5" customHeight="1">
      <c r="A92" s="351"/>
      <c r="B92" s="363"/>
      <c r="C92" s="374"/>
      <c r="D92" s="168"/>
      <c r="E92" s="173"/>
      <c r="F92" s="174"/>
      <c r="G92" s="174"/>
      <c r="H92" s="174"/>
      <c r="I92" s="174"/>
      <c r="J92" s="172"/>
    </row>
    <row r="93" spans="1:10" ht="30">
      <c r="A93" s="354" t="s">
        <v>61</v>
      </c>
      <c r="B93" s="417" t="s">
        <v>62</v>
      </c>
      <c r="C93" s="375" t="s">
        <v>199</v>
      </c>
      <c r="D93" s="21" t="s">
        <v>26</v>
      </c>
      <c r="E93" s="21"/>
      <c r="F93" s="84">
        <f>F95</f>
        <v>456.21</v>
      </c>
      <c r="G93" s="117">
        <f t="shared" ref="G93:I94" si="15">G94</f>
        <v>193.31</v>
      </c>
      <c r="H93" s="84">
        <f t="shared" si="15"/>
        <v>31.47</v>
      </c>
      <c r="I93" s="84">
        <f t="shared" si="15"/>
        <v>231.42999999999998</v>
      </c>
      <c r="J93" s="85"/>
    </row>
    <row r="94" spans="1:10">
      <c r="A94" s="416"/>
      <c r="B94" s="418"/>
      <c r="C94" s="375"/>
      <c r="D94" s="339" t="s">
        <v>93</v>
      </c>
      <c r="E94" s="9" t="s">
        <v>6</v>
      </c>
      <c r="F94" s="107">
        <f>G94+H94+I94</f>
        <v>456.21</v>
      </c>
      <c r="G94" s="117">
        <f t="shared" si="15"/>
        <v>193.31</v>
      </c>
      <c r="H94" s="84">
        <f t="shared" si="15"/>
        <v>31.47</v>
      </c>
      <c r="I94" s="84">
        <f t="shared" si="15"/>
        <v>231.42999999999998</v>
      </c>
      <c r="J94" s="85"/>
    </row>
    <row r="95" spans="1:10">
      <c r="A95" s="416"/>
      <c r="B95" s="418"/>
      <c r="C95" s="375"/>
      <c r="D95" s="339"/>
      <c r="E95" s="34" t="s">
        <v>125</v>
      </c>
      <c r="F95" s="84">
        <f>G95+H95+I95</f>
        <v>456.21</v>
      </c>
      <c r="G95" s="117">
        <f t="shared" ref="G95:H95" si="16">G100+G105</f>
        <v>193.31</v>
      </c>
      <c r="H95" s="117">
        <f t="shared" si="16"/>
        <v>31.47</v>
      </c>
      <c r="I95" s="84">
        <f>I100+I105</f>
        <v>231.42999999999998</v>
      </c>
      <c r="J95" s="85"/>
    </row>
    <row r="96" spans="1:10">
      <c r="A96" s="416"/>
      <c r="B96" s="418"/>
      <c r="C96" s="375"/>
      <c r="D96" s="339"/>
      <c r="E96" s="388" t="s">
        <v>1</v>
      </c>
      <c r="F96" s="382"/>
      <c r="G96" s="382"/>
      <c r="H96" s="382"/>
      <c r="I96" s="382"/>
      <c r="J96" s="384"/>
    </row>
    <row r="97" spans="1:10" ht="47.25" customHeight="1">
      <c r="A97" s="355"/>
      <c r="B97" s="419"/>
      <c r="C97" s="420"/>
      <c r="D97" s="339"/>
      <c r="E97" s="390"/>
      <c r="F97" s="383"/>
      <c r="G97" s="383"/>
      <c r="H97" s="383"/>
      <c r="I97" s="383"/>
      <c r="J97" s="385"/>
    </row>
    <row r="98" spans="1:10" ht="30">
      <c r="A98" s="339" t="s">
        <v>135</v>
      </c>
      <c r="B98" s="332" t="s">
        <v>136</v>
      </c>
      <c r="C98" s="370" t="s">
        <v>199</v>
      </c>
      <c r="D98" s="21" t="s">
        <v>26</v>
      </c>
      <c r="E98" s="21"/>
      <c r="F98" s="84">
        <f>F99</f>
        <v>230.79</v>
      </c>
      <c r="G98" s="84"/>
      <c r="H98" s="84"/>
      <c r="I98" s="84">
        <f>I99</f>
        <v>230.79</v>
      </c>
      <c r="J98" s="85"/>
    </row>
    <row r="99" spans="1:10">
      <c r="A99" s="339"/>
      <c r="B99" s="333"/>
      <c r="C99" s="371"/>
      <c r="D99" s="339" t="s">
        <v>93</v>
      </c>
      <c r="E99" s="9" t="s">
        <v>6</v>
      </c>
      <c r="F99" s="84">
        <f>I99</f>
        <v>230.79</v>
      </c>
      <c r="G99" s="84"/>
      <c r="H99" s="84"/>
      <c r="I99" s="84">
        <f>I100</f>
        <v>230.79</v>
      </c>
      <c r="J99" s="85"/>
    </row>
    <row r="100" spans="1:10">
      <c r="A100" s="339"/>
      <c r="B100" s="333"/>
      <c r="C100" s="371"/>
      <c r="D100" s="339"/>
      <c r="E100" s="33" t="s">
        <v>125</v>
      </c>
      <c r="F100" s="84">
        <f>I100</f>
        <v>230.79</v>
      </c>
      <c r="G100" s="84"/>
      <c r="H100" s="84"/>
      <c r="I100" s="84">
        <v>230.79</v>
      </c>
      <c r="J100" s="85"/>
    </row>
    <row r="101" spans="1:10">
      <c r="A101" s="339"/>
      <c r="B101" s="333"/>
      <c r="C101" s="371"/>
      <c r="D101" s="339"/>
      <c r="E101" s="388"/>
      <c r="F101" s="382"/>
      <c r="G101" s="382"/>
      <c r="H101" s="382"/>
      <c r="I101" s="382"/>
      <c r="J101" s="384"/>
    </row>
    <row r="102" spans="1:10" ht="29.25" customHeight="1">
      <c r="A102" s="340"/>
      <c r="B102" s="333"/>
      <c r="C102" s="371"/>
      <c r="D102" s="339"/>
      <c r="E102" s="390"/>
      <c r="F102" s="383"/>
      <c r="G102" s="383"/>
      <c r="H102" s="383"/>
      <c r="I102" s="383"/>
      <c r="J102" s="385"/>
    </row>
    <row r="103" spans="1:10" ht="36.75" customHeight="1">
      <c r="A103" s="348" t="s">
        <v>229</v>
      </c>
      <c r="B103" s="421" t="s">
        <v>234</v>
      </c>
      <c r="C103" s="370" t="s">
        <v>315</v>
      </c>
      <c r="D103" s="21" t="s">
        <v>26</v>
      </c>
      <c r="E103" s="21"/>
      <c r="F103" s="112">
        <f t="shared" ref="F103:F104" si="17">G103+H103+I103</f>
        <v>225.42</v>
      </c>
      <c r="G103" s="105">
        <f t="shared" ref="G103:I104" si="18">G104</f>
        <v>193.31</v>
      </c>
      <c r="H103" s="105">
        <f t="shared" si="18"/>
        <v>31.47</v>
      </c>
      <c r="I103" s="105">
        <f t="shared" si="18"/>
        <v>0.64</v>
      </c>
      <c r="J103" s="106"/>
    </row>
    <row r="104" spans="1:10" ht="28.5" customHeight="1">
      <c r="A104" s="348"/>
      <c r="B104" s="421"/>
      <c r="C104" s="371"/>
      <c r="D104" s="339" t="s">
        <v>93</v>
      </c>
      <c r="E104" s="9" t="s">
        <v>6</v>
      </c>
      <c r="F104" s="112">
        <f t="shared" si="17"/>
        <v>225.42</v>
      </c>
      <c r="G104" s="105">
        <f t="shared" si="18"/>
        <v>193.31</v>
      </c>
      <c r="H104" s="105">
        <f t="shared" si="18"/>
        <v>31.47</v>
      </c>
      <c r="I104" s="105">
        <f t="shared" si="18"/>
        <v>0.64</v>
      </c>
      <c r="J104" s="106"/>
    </row>
    <row r="105" spans="1:10" ht="30" customHeight="1">
      <c r="A105" s="348"/>
      <c r="B105" s="421"/>
      <c r="C105" s="422"/>
      <c r="D105" s="339"/>
      <c r="E105" s="33" t="s">
        <v>125</v>
      </c>
      <c r="F105" s="105">
        <f>G105+H105+I105</f>
        <v>225.42</v>
      </c>
      <c r="G105" s="105">
        <v>193.31</v>
      </c>
      <c r="H105" s="105">
        <v>31.47</v>
      </c>
      <c r="I105" s="105">
        <v>0.64</v>
      </c>
      <c r="J105" s="106"/>
    </row>
    <row r="106" spans="1:10" ht="30">
      <c r="A106" s="349" t="s">
        <v>63</v>
      </c>
      <c r="B106" s="363" t="s">
        <v>64</v>
      </c>
      <c r="C106" s="372"/>
      <c r="D106" s="21" t="s">
        <v>26</v>
      </c>
      <c r="E106" s="21"/>
      <c r="F106" s="84">
        <v>0</v>
      </c>
      <c r="G106" s="84"/>
      <c r="H106" s="84"/>
      <c r="I106" s="84">
        <v>0</v>
      </c>
      <c r="J106" s="85"/>
    </row>
    <row r="107" spans="1:10">
      <c r="A107" s="350"/>
      <c r="B107" s="363"/>
      <c r="C107" s="373"/>
      <c r="D107" s="339" t="s">
        <v>93</v>
      </c>
      <c r="E107" s="388"/>
      <c r="F107" s="382"/>
      <c r="G107" s="382"/>
      <c r="H107" s="382"/>
      <c r="I107" s="382"/>
      <c r="J107" s="384"/>
    </row>
    <row r="108" spans="1:10">
      <c r="A108" s="350"/>
      <c r="B108" s="363"/>
      <c r="C108" s="373"/>
      <c r="D108" s="339"/>
      <c r="E108" s="389"/>
      <c r="F108" s="386"/>
      <c r="G108" s="386"/>
      <c r="H108" s="386"/>
      <c r="I108" s="386"/>
      <c r="J108" s="387"/>
    </row>
    <row r="109" spans="1:10">
      <c r="A109" s="350"/>
      <c r="B109" s="363"/>
      <c r="C109" s="373"/>
      <c r="D109" s="339"/>
      <c r="E109" s="389"/>
      <c r="F109" s="386"/>
      <c r="G109" s="386"/>
      <c r="H109" s="386"/>
      <c r="I109" s="386"/>
      <c r="J109" s="387"/>
    </row>
    <row r="110" spans="1:10" ht="10.5" customHeight="1">
      <c r="A110" s="351"/>
      <c r="B110" s="363"/>
      <c r="C110" s="374"/>
      <c r="D110" s="339"/>
      <c r="E110" s="390"/>
      <c r="F110" s="383"/>
      <c r="G110" s="383"/>
      <c r="H110" s="383"/>
      <c r="I110" s="383"/>
      <c r="J110" s="385"/>
    </row>
    <row r="111" spans="1:10" ht="33.75" customHeight="1">
      <c r="A111" s="349" t="s">
        <v>217</v>
      </c>
      <c r="B111" s="350" t="s">
        <v>209</v>
      </c>
      <c r="C111" s="372"/>
      <c r="D111" s="77" t="s">
        <v>26</v>
      </c>
      <c r="E111" s="78"/>
      <c r="F111" s="86">
        <v>0</v>
      </c>
      <c r="G111" s="86"/>
      <c r="H111" s="86"/>
      <c r="I111" s="86">
        <v>0</v>
      </c>
      <c r="J111" s="87"/>
    </row>
    <row r="112" spans="1:10" ht="49.5" customHeight="1">
      <c r="A112" s="350"/>
      <c r="B112" s="350"/>
      <c r="C112" s="373"/>
      <c r="D112" s="349" t="s">
        <v>93</v>
      </c>
      <c r="E112" s="388"/>
      <c r="F112" s="382"/>
      <c r="G112" s="382"/>
      <c r="H112" s="382"/>
      <c r="I112" s="382"/>
      <c r="J112" s="384"/>
    </row>
    <row r="113" spans="1:10" ht="23.25" hidden="1" customHeight="1">
      <c r="A113" s="350"/>
      <c r="B113" s="350"/>
      <c r="C113" s="373"/>
      <c r="D113" s="350"/>
      <c r="E113" s="389"/>
      <c r="F113" s="386"/>
      <c r="G113" s="386"/>
      <c r="H113" s="386"/>
      <c r="I113" s="386"/>
      <c r="J113" s="387"/>
    </row>
    <row r="114" spans="1:10" ht="6" hidden="1" customHeight="1">
      <c r="A114" s="350"/>
      <c r="B114" s="350"/>
      <c r="C114" s="373"/>
      <c r="D114" s="350"/>
      <c r="E114" s="389"/>
      <c r="F114" s="386"/>
      <c r="G114" s="386"/>
      <c r="H114" s="386"/>
      <c r="I114" s="386"/>
      <c r="J114" s="387"/>
    </row>
    <row r="115" spans="1:10" ht="55.5" hidden="1" customHeight="1">
      <c r="A115" s="351"/>
      <c r="B115" s="351"/>
      <c r="C115" s="374"/>
      <c r="D115" s="351"/>
      <c r="E115" s="390"/>
      <c r="F115" s="383"/>
      <c r="G115" s="383"/>
      <c r="H115" s="383"/>
      <c r="I115" s="383"/>
      <c r="J115" s="385"/>
    </row>
    <row r="116" spans="1:10" ht="30">
      <c r="A116" s="349" t="s">
        <v>65</v>
      </c>
      <c r="B116" s="332" t="s">
        <v>66</v>
      </c>
      <c r="C116" s="375" t="s">
        <v>200</v>
      </c>
      <c r="D116" s="21" t="s">
        <v>26</v>
      </c>
      <c r="E116" s="21"/>
      <c r="F116" s="84">
        <f>F117</f>
        <v>2164.7600000000002</v>
      </c>
      <c r="G116" s="84"/>
      <c r="H116" s="84"/>
      <c r="I116" s="84">
        <f>F116</f>
        <v>2164.7600000000002</v>
      </c>
      <c r="J116" s="85"/>
    </row>
    <row r="117" spans="1:10">
      <c r="A117" s="350"/>
      <c r="B117" s="333"/>
      <c r="C117" s="375"/>
      <c r="D117" s="339" t="s">
        <v>93</v>
      </c>
      <c r="E117" s="9" t="s">
        <v>6</v>
      </c>
      <c r="F117" s="84">
        <f>F118</f>
        <v>2164.7600000000002</v>
      </c>
      <c r="G117" s="84"/>
      <c r="H117" s="84"/>
      <c r="I117" s="84">
        <f>F117</f>
        <v>2164.7600000000002</v>
      </c>
      <c r="J117" s="85"/>
    </row>
    <row r="118" spans="1:10">
      <c r="A118" s="350"/>
      <c r="B118" s="333"/>
      <c r="C118" s="375"/>
      <c r="D118" s="339"/>
      <c r="E118" s="33" t="s">
        <v>125</v>
      </c>
      <c r="F118" s="84">
        <f>I118</f>
        <v>2164.7600000000002</v>
      </c>
      <c r="G118" s="84"/>
      <c r="H118" s="84"/>
      <c r="I118" s="84">
        <v>2164.7600000000002</v>
      </c>
      <c r="J118" s="85"/>
    </row>
    <row r="119" spans="1:10">
      <c r="A119" s="350"/>
      <c r="B119" s="333"/>
      <c r="C119" s="375"/>
      <c r="D119" s="339"/>
      <c r="E119" s="388"/>
      <c r="F119" s="382"/>
      <c r="G119" s="382"/>
      <c r="H119" s="382"/>
      <c r="I119" s="382"/>
      <c r="J119" s="384"/>
    </row>
    <row r="120" spans="1:10" ht="3.75" customHeight="1">
      <c r="A120" s="351"/>
      <c r="B120" s="333"/>
      <c r="C120" s="375"/>
      <c r="D120" s="339"/>
      <c r="E120" s="390"/>
      <c r="F120" s="383"/>
      <c r="G120" s="383"/>
      <c r="H120" s="383"/>
      <c r="I120" s="383"/>
      <c r="J120" s="385"/>
    </row>
    <row r="121" spans="1:10" ht="30">
      <c r="A121" s="349" t="s">
        <v>67</v>
      </c>
      <c r="B121" s="332" t="s">
        <v>68</v>
      </c>
      <c r="C121" s="375"/>
      <c r="D121" s="21" t="s">
        <v>26</v>
      </c>
      <c r="E121" s="125"/>
      <c r="F121" s="84">
        <f>I121</f>
        <v>9.0500000000000007</v>
      </c>
      <c r="G121" s="84"/>
      <c r="H121" s="84"/>
      <c r="I121" s="127">
        <f>I122</f>
        <v>9.0500000000000007</v>
      </c>
      <c r="J121" s="85"/>
    </row>
    <row r="122" spans="1:10">
      <c r="A122" s="350"/>
      <c r="B122" s="333"/>
      <c r="C122" s="375"/>
      <c r="D122" s="339" t="s">
        <v>93</v>
      </c>
      <c r="E122" s="126" t="s">
        <v>6</v>
      </c>
      <c r="F122" s="117">
        <f>I122</f>
        <v>9.0500000000000007</v>
      </c>
      <c r="G122" s="117"/>
      <c r="H122" s="117"/>
      <c r="I122" s="127">
        <f>I123</f>
        <v>9.0500000000000007</v>
      </c>
      <c r="J122" s="85"/>
    </row>
    <row r="123" spans="1:10">
      <c r="A123" s="350"/>
      <c r="B123" s="333"/>
      <c r="C123" s="375"/>
      <c r="D123" s="339"/>
      <c r="E123" s="423" t="s">
        <v>125</v>
      </c>
      <c r="F123" s="424">
        <f>I123</f>
        <v>9.0500000000000007</v>
      </c>
      <c r="G123" s="379"/>
      <c r="H123" s="379"/>
      <c r="I123" s="380">
        <f>I138</f>
        <v>9.0500000000000007</v>
      </c>
      <c r="J123" s="381"/>
    </row>
    <row r="124" spans="1:10">
      <c r="A124" s="350"/>
      <c r="B124" s="333"/>
      <c r="C124" s="375"/>
      <c r="D124" s="339"/>
      <c r="E124" s="423"/>
      <c r="F124" s="425"/>
      <c r="G124" s="379"/>
      <c r="H124" s="379"/>
      <c r="I124" s="380"/>
      <c r="J124" s="381"/>
    </row>
    <row r="125" spans="1:10" ht="48" customHeight="1">
      <c r="A125" s="351"/>
      <c r="B125" s="333"/>
      <c r="C125" s="375"/>
      <c r="D125" s="339"/>
      <c r="E125" s="423"/>
      <c r="F125" s="426"/>
      <c r="G125" s="379"/>
      <c r="H125" s="379"/>
      <c r="I125" s="380"/>
      <c r="J125" s="381"/>
    </row>
    <row r="126" spans="1:10" ht="30">
      <c r="A126" s="339" t="s">
        <v>137</v>
      </c>
      <c r="B126" s="332" t="s">
        <v>138</v>
      </c>
      <c r="C126" s="375"/>
      <c r="D126" s="21" t="s">
        <v>26</v>
      </c>
      <c r="E126" s="21"/>
      <c r="F126" s="84">
        <v>0</v>
      </c>
      <c r="G126" s="84"/>
      <c r="H126" s="84"/>
      <c r="I126" s="84">
        <v>0</v>
      </c>
      <c r="J126" s="85"/>
    </row>
    <row r="127" spans="1:10">
      <c r="A127" s="339"/>
      <c r="B127" s="333"/>
      <c r="C127" s="375"/>
      <c r="D127" s="339" t="s">
        <v>93</v>
      </c>
      <c r="E127" s="388"/>
      <c r="F127" s="382"/>
      <c r="G127" s="382"/>
      <c r="H127" s="382"/>
      <c r="I127" s="382"/>
      <c r="J127" s="384"/>
    </row>
    <row r="128" spans="1:10">
      <c r="A128" s="339"/>
      <c r="B128" s="333"/>
      <c r="C128" s="375"/>
      <c r="D128" s="339"/>
      <c r="E128" s="389"/>
      <c r="F128" s="386"/>
      <c r="G128" s="386"/>
      <c r="H128" s="386"/>
      <c r="I128" s="386"/>
      <c r="J128" s="387"/>
    </row>
    <row r="129" spans="1:10">
      <c r="A129" s="339"/>
      <c r="B129" s="333"/>
      <c r="C129" s="375"/>
      <c r="D129" s="339"/>
      <c r="E129" s="389"/>
      <c r="F129" s="386"/>
      <c r="G129" s="386"/>
      <c r="H129" s="386"/>
      <c r="I129" s="386"/>
      <c r="J129" s="387"/>
    </row>
    <row r="130" spans="1:10" ht="3" customHeight="1">
      <c r="A130" s="339"/>
      <c r="B130" s="333"/>
      <c r="C130" s="375"/>
      <c r="D130" s="339"/>
      <c r="E130" s="390"/>
      <c r="F130" s="383"/>
      <c r="G130" s="383"/>
      <c r="H130" s="383"/>
      <c r="I130" s="383"/>
      <c r="J130" s="385"/>
    </row>
    <row r="131" spans="1:10" ht="30">
      <c r="A131" s="339" t="s">
        <v>139</v>
      </c>
      <c r="B131" s="332" t="s">
        <v>140</v>
      </c>
      <c r="C131" s="375"/>
      <c r="D131" s="21" t="s">
        <v>26</v>
      </c>
      <c r="E131" s="21"/>
      <c r="F131" s="84">
        <v>0</v>
      </c>
      <c r="G131" s="84"/>
      <c r="H131" s="84"/>
      <c r="I131" s="84">
        <v>0</v>
      </c>
      <c r="J131" s="85"/>
    </row>
    <row r="132" spans="1:10">
      <c r="A132" s="339"/>
      <c r="B132" s="333"/>
      <c r="C132" s="375"/>
      <c r="D132" s="339" t="s">
        <v>93</v>
      </c>
      <c r="E132" s="388"/>
      <c r="F132" s="382"/>
      <c r="G132" s="382"/>
      <c r="H132" s="382"/>
      <c r="I132" s="382"/>
      <c r="J132" s="384"/>
    </row>
    <row r="133" spans="1:10">
      <c r="A133" s="339"/>
      <c r="B133" s="333"/>
      <c r="C133" s="375"/>
      <c r="D133" s="339"/>
      <c r="E133" s="389"/>
      <c r="F133" s="386"/>
      <c r="G133" s="386"/>
      <c r="H133" s="386"/>
      <c r="I133" s="386"/>
      <c r="J133" s="387"/>
    </row>
    <row r="134" spans="1:10">
      <c r="A134" s="339"/>
      <c r="B134" s="333"/>
      <c r="C134" s="375"/>
      <c r="D134" s="339"/>
      <c r="E134" s="389"/>
      <c r="F134" s="386"/>
      <c r="G134" s="386"/>
      <c r="H134" s="386"/>
      <c r="I134" s="386"/>
      <c r="J134" s="387"/>
    </row>
    <row r="135" spans="1:10" ht="0.75" customHeight="1">
      <c r="A135" s="339"/>
      <c r="B135" s="333"/>
      <c r="C135" s="375"/>
      <c r="D135" s="339"/>
      <c r="E135" s="390"/>
      <c r="F135" s="383"/>
      <c r="G135" s="383"/>
      <c r="H135" s="383"/>
      <c r="I135" s="383"/>
      <c r="J135" s="385"/>
    </row>
    <row r="136" spans="1:10" ht="30">
      <c r="A136" s="339" t="s">
        <v>141</v>
      </c>
      <c r="B136" s="332" t="s">
        <v>143</v>
      </c>
      <c r="C136" s="375"/>
      <c r="D136" s="21" t="s">
        <v>26</v>
      </c>
      <c r="E136" s="21"/>
      <c r="F136" s="84">
        <f>I136</f>
        <v>9.0500000000000007</v>
      </c>
      <c r="G136" s="84"/>
      <c r="H136" s="84"/>
      <c r="I136" s="84">
        <f>I137</f>
        <v>9.0500000000000007</v>
      </c>
      <c r="J136" s="85"/>
    </row>
    <row r="137" spans="1:10">
      <c r="A137" s="339"/>
      <c r="B137" s="333"/>
      <c r="C137" s="375"/>
      <c r="D137" s="332" t="s">
        <v>93</v>
      </c>
      <c r="E137" s="124" t="s">
        <v>6</v>
      </c>
      <c r="F137" s="111">
        <f>I137</f>
        <v>9.0500000000000007</v>
      </c>
      <c r="G137" s="111"/>
      <c r="H137" s="111"/>
      <c r="I137" s="111">
        <f>I138</f>
        <v>9.0500000000000007</v>
      </c>
      <c r="J137" s="113"/>
    </row>
    <row r="138" spans="1:10" ht="15.75" customHeight="1">
      <c r="A138" s="339"/>
      <c r="B138" s="333"/>
      <c r="C138" s="375"/>
      <c r="D138" s="333"/>
      <c r="E138" s="427" t="s">
        <v>125</v>
      </c>
      <c r="F138" s="391">
        <f>I138</f>
        <v>9.0500000000000007</v>
      </c>
      <c r="G138" s="391"/>
      <c r="H138" s="391"/>
      <c r="I138" s="391">
        <v>9.0500000000000007</v>
      </c>
      <c r="J138" s="384"/>
    </row>
    <row r="139" spans="1:10" ht="20.25" customHeight="1">
      <c r="A139" s="339"/>
      <c r="B139" s="333"/>
      <c r="C139" s="375"/>
      <c r="D139" s="333"/>
      <c r="E139" s="428"/>
      <c r="F139" s="392"/>
      <c r="G139" s="392"/>
      <c r="H139" s="392"/>
      <c r="I139" s="392"/>
      <c r="J139" s="387"/>
    </row>
    <row r="140" spans="1:10" ht="8.25" customHeight="1">
      <c r="A140" s="339"/>
      <c r="B140" s="333"/>
      <c r="C140" s="375"/>
      <c r="D140" s="333"/>
      <c r="E140" s="428"/>
      <c r="F140" s="392"/>
      <c r="G140" s="392"/>
      <c r="H140" s="392"/>
      <c r="I140" s="392"/>
      <c r="J140" s="387"/>
    </row>
    <row r="141" spans="1:10" ht="16.5" hidden="1" customHeight="1">
      <c r="A141" s="339"/>
      <c r="B141" s="334"/>
      <c r="C141" s="375"/>
      <c r="D141" s="118"/>
      <c r="E141" s="429"/>
      <c r="F141" s="393"/>
      <c r="G141" s="393"/>
      <c r="H141" s="393"/>
      <c r="I141" s="393"/>
      <c r="J141" s="385"/>
    </row>
    <row r="142" spans="1:10" ht="30" customHeight="1">
      <c r="A142" s="340" t="s">
        <v>291</v>
      </c>
      <c r="B142" s="340" t="s">
        <v>85</v>
      </c>
      <c r="C142" s="340"/>
      <c r="D142" s="162" t="s">
        <v>26</v>
      </c>
      <c r="E142" s="161"/>
      <c r="F142" s="158"/>
      <c r="G142" s="158"/>
      <c r="H142" s="158"/>
      <c r="I142" s="158"/>
      <c r="J142" s="156"/>
    </row>
    <row r="143" spans="1:10" ht="18.75" customHeight="1">
      <c r="A143" s="342"/>
      <c r="B143" s="342"/>
      <c r="C143" s="342"/>
      <c r="D143" s="340" t="s">
        <v>93</v>
      </c>
      <c r="E143" s="124" t="s">
        <v>6</v>
      </c>
      <c r="F143" s="158"/>
      <c r="G143" s="158"/>
      <c r="H143" s="158"/>
      <c r="I143" s="158"/>
      <c r="J143" s="156"/>
    </row>
    <row r="144" spans="1:10" ht="29.25" customHeight="1">
      <c r="A144" s="343"/>
      <c r="B144" s="343"/>
      <c r="C144" s="343"/>
      <c r="D144" s="343"/>
      <c r="E144" s="161"/>
      <c r="F144" s="158"/>
      <c r="G144" s="158"/>
      <c r="H144" s="158"/>
      <c r="I144" s="158"/>
      <c r="J144" s="156"/>
    </row>
    <row r="145" spans="1:10" ht="29.25" customHeight="1">
      <c r="A145" s="340" t="s">
        <v>292</v>
      </c>
      <c r="B145" s="340" t="s">
        <v>248</v>
      </c>
      <c r="C145" s="340"/>
      <c r="D145" s="162" t="s">
        <v>26</v>
      </c>
      <c r="E145" s="161"/>
      <c r="F145" s="158"/>
      <c r="G145" s="158"/>
      <c r="H145" s="158"/>
      <c r="I145" s="158"/>
      <c r="J145" s="156"/>
    </row>
    <row r="146" spans="1:10" ht="18.75" customHeight="1">
      <c r="A146" s="342"/>
      <c r="B146" s="342"/>
      <c r="C146" s="342"/>
      <c r="D146" s="340" t="s">
        <v>93</v>
      </c>
      <c r="E146" s="124" t="s">
        <v>6</v>
      </c>
      <c r="F146" s="158"/>
      <c r="G146" s="158"/>
      <c r="H146" s="158"/>
      <c r="I146" s="158"/>
      <c r="J146" s="156"/>
    </row>
    <row r="147" spans="1:10" ht="28.5" customHeight="1">
      <c r="A147" s="343"/>
      <c r="B147" s="343"/>
      <c r="C147" s="343"/>
      <c r="D147" s="343"/>
      <c r="E147" s="161"/>
      <c r="F147" s="158"/>
      <c r="G147" s="158"/>
      <c r="H147" s="158"/>
      <c r="I147" s="158"/>
      <c r="J147" s="156"/>
    </row>
    <row r="148" spans="1:10" ht="44.25" customHeight="1">
      <c r="A148" s="339" t="s">
        <v>69</v>
      </c>
      <c r="B148" s="339" t="s">
        <v>104</v>
      </c>
      <c r="C148" s="375" t="s">
        <v>144</v>
      </c>
      <c r="D148" s="21" t="s">
        <v>26</v>
      </c>
      <c r="E148" s="21"/>
      <c r="F148" s="91">
        <f>F153+F162+F231+F256+F261</f>
        <v>123302.36000000002</v>
      </c>
      <c r="G148" s="91">
        <f t="shared" ref="G148:I148" si="19">G149</f>
        <v>100</v>
      </c>
      <c r="H148" s="91">
        <f t="shared" si="19"/>
        <v>29849.040000000001</v>
      </c>
      <c r="I148" s="91">
        <f t="shared" si="19"/>
        <v>93353.319999999992</v>
      </c>
      <c r="J148" s="85"/>
    </row>
    <row r="149" spans="1:10">
      <c r="A149" s="339"/>
      <c r="B149" s="339"/>
      <c r="C149" s="375"/>
      <c r="D149" s="339" t="s">
        <v>93</v>
      </c>
      <c r="E149" s="9" t="s">
        <v>6</v>
      </c>
      <c r="F149" s="91">
        <f>F154+F163+F232+F257+F262</f>
        <v>123302.36000000002</v>
      </c>
      <c r="G149" s="91">
        <f>G150+G151+G152</f>
        <v>100</v>
      </c>
      <c r="H149" s="91">
        <f t="shared" ref="H149" si="20">H150+H151+H152</f>
        <v>29849.040000000001</v>
      </c>
      <c r="I149" s="91">
        <f>I150+I151+I152</f>
        <v>93353.319999999992</v>
      </c>
      <c r="J149" s="85"/>
    </row>
    <row r="150" spans="1:10">
      <c r="A150" s="339"/>
      <c r="B150" s="339"/>
      <c r="C150" s="375"/>
      <c r="D150" s="339"/>
      <c r="E150" s="33" t="s">
        <v>125</v>
      </c>
      <c r="F150" s="91">
        <f>G150+H150+I150</f>
        <v>123158.51999999999</v>
      </c>
      <c r="G150" s="91">
        <f>G155+G164+G233+G258</f>
        <v>100</v>
      </c>
      <c r="H150" s="91">
        <f>H155+H164+H233+H258</f>
        <v>29849.040000000001</v>
      </c>
      <c r="I150" s="91">
        <f>I155+I164+I233+I258</f>
        <v>93209.48</v>
      </c>
      <c r="J150" s="85"/>
    </row>
    <row r="151" spans="1:10">
      <c r="A151" s="339"/>
      <c r="B151" s="339"/>
      <c r="C151" s="375"/>
      <c r="D151" s="339"/>
      <c r="E151" s="109" t="s">
        <v>142</v>
      </c>
      <c r="F151" s="104">
        <f>G151+H151+I151</f>
        <v>143.84</v>
      </c>
      <c r="G151" s="104">
        <f>G165+G234+G259</f>
        <v>0</v>
      </c>
      <c r="H151" s="104">
        <f>H165+H234+H259</f>
        <v>0</v>
      </c>
      <c r="I151" s="104">
        <f>I165+I234+I259</f>
        <v>143.84</v>
      </c>
      <c r="J151" s="102"/>
    </row>
    <row r="152" spans="1:10" ht="199.5" customHeight="1">
      <c r="A152" s="339"/>
      <c r="B152" s="339"/>
      <c r="C152" s="375"/>
      <c r="D152" s="339"/>
      <c r="E152" s="109" t="s">
        <v>120</v>
      </c>
      <c r="F152" s="104">
        <f>G152+H152+I152</f>
        <v>0</v>
      </c>
      <c r="G152" s="104"/>
      <c r="H152" s="104">
        <f>H156</f>
        <v>0</v>
      </c>
      <c r="I152" s="104"/>
      <c r="J152" s="102"/>
    </row>
    <row r="153" spans="1:10" ht="30">
      <c r="A153" s="332" t="s">
        <v>145</v>
      </c>
      <c r="B153" s="332" t="s">
        <v>226</v>
      </c>
      <c r="C153" s="375" t="s">
        <v>205</v>
      </c>
      <c r="D153" s="21" t="s">
        <v>26</v>
      </c>
      <c r="E153" s="21"/>
      <c r="F153" s="84">
        <f>F154</f>
        <v>81314</v>
      </c>
      <c r="G153" s="84"/>
      <c r="H153" s="84">
        <f>H154</f>
        <v>347</v>
      </c>
      <c r="I153" s="84">
        <f>I154</f>
        <v>80967</v>
      </c>
      <c r="J153" s="85"/>
    </row>
    <row r="154" spans="1:10">
      <c r="A154" s="333"/>
      <c r="B154" s="333"/>
      <c r="C154" s="375"/>
      <c r="D154" s="339" t="s">
        <v>93</v>
      </c>
      <c r="E154" s="9" t="s">
        <v>6</v>
      </c>
      <c r="F154" s="84">
        <f>H154+I154</f>
        <v>81314</v>
      </c>
      <c r="G154" s="84"/>
      <c r="H154" s="84">
        <f>H156+H155</f>
        <v>347</v>
      </c>
      <c r="I154" s="84">
        <f>I155</f>
        <v>80967</v>
      </c>
      <c r="J154" s="85"/>
    </row>
    <row r="155" spans="1:10">
      <c r="A155" s="333"/>
      <c r="B155" s="333"/>
      <c r="C155" s="375"/>
      <c r="D155" s="339"/>
      <c r="E155" s="33" t="s">
        <v>125</v>
      </c>
      <c r="F155" s="84">
        <f>I155</f>
        <v>80967</v>
      </c>
      <c r="G155" s="84"/>
      <c r="H155" s="84">
        <v>347</v>
      </c>
      <c r="I155" s="84">
        <v>80967</v>
      </c>
      <c r="J155" s="85"/>
    </row>
    <row r="156" spans="1:10" ht="24" customHeight="1">
      <c r="A156" s="333"/>
      <c r="B156" s="333"/>
      <c r="C156" s="375"/>
      <c r="D156" s="339"/>
      <c r="E156" s="33" t="s">
        <v>120</v>
      </c>
      <c r="F156" s="84">
        <f>F160+F161</f>
        <v>0</v>
      </c>
      <c r="G156" s="84"/>
      <c r="H156" s="84"/>
      <c r="I156" s="84"/>
      <c r="J156" s="85"/>
    </row>
    <row r="157" spans="1:10" ht="136.5" customHeight="1">
      <c r="A157" s="333"/>
      <c r="B157" s="333"/>
      <c r="C157" s="375"/>
      <c r="D157" s="339"/>
      <c r="E157" s="9" t="s">
        <v>1</v>
      </c>
      <c r="F157" s="84"/>
      <c r="G157" s="84"/>
      <c r="H157" s="84"/>
      <c r="I157" s="84"/>
      <c r="J157" s="85"/>
    </row>
    <row r="158" spans="1:10" ht="36" customHeight="1">
      <c r="A158" s="349" t="s">
        <v>227</v>
      </c>
      <c r="B158" s="349" t="s">
        <v>228</v>
      </c>
      <c r="C158" s="372"/>
      <c r="D158" s="21" t="s">
        <v>26</v>
      </c>
      <c r="E158" s="9"/>
      <c r="F158" s="103">
        <f>F159</f>
        <v>0</v>
      </c>
      <c r="G158" s="103"/>
      <c r="H158" s="103">
        <f>H159</f>
        <v>0</v>
      </c>
      <c r="I158" s="103"/>
      <c r="J158" s="85"/>
    </row>
    <row r="159" spans="1:10" ht="24.75" customHeight="1">
      <c r="A159" s="350"/>
      <c r="B159" s="432"/>
      <c r="C159" s="373"/>
      <c r="D159" s="339" t="s">
        <v>93</v>
      </c>
      <c r="E159" s="9" t="s">
        <v>6</v>
      </c>
      <c r="F159" s="103">
        <f>F160+F161</f>
        <v>0</v>
      </c>
      <c r="G159" s="103"/>
      <c r="H159" s="103">
        <f>H160+H161</f>
        <v>0</v>
      </c>
      <c r="I159" s="103"/>
      <c r="J159" s="85"/>
    </row>
    <row r="160" spans="1:10" ht="24.75" customHeight="1">
      <c r="A160" s="350"/>
      <c r="B160" s="432"/>
      <c r="C160" s="373"/>
      <c r="D160" s="339"/>
      <c r="E160" s="33" t="s">
        <v>125</v>
      </c>
      <c r="F160" s="103">
        <f>G160+H160+I160+J160</f>
        <v>0</v>
      </c>
      <c r="G160" s="103"/>
      <c r="H160" s="103"/>
      <c r="I160" s="103"/>
      <c r="J160" s="85"/>
    </row>
    <row r="161" spans="1:10" ht="24.75" customHeight="1">
      <c r="A161" s="350"/>
      <c r="B161" s="350"/>
      <c r="C161" s="373"/>
      <c r="D161" s="339"/>
      <c r="E161" s="108" t="s">
        <v>120</v>
      </c>
      <c r="F161" s="103">
        <f>G161+H161+J161</f>
        <v>0</v>
      </c>
      <c r="G161" s="103"/>
      <c r="H161" s="103"/>
      <c r="I161" s="103"/>
      <c r="J161" s="85"/>
    </row>
    <row r="162" spans="1:10" ht="30">
      <c r="A162" s="332" t="s">
        <v>146</v>
      </c>
      <c r="B162" s="332" t="s">
        <v>147</v>
      </c>
      <c r="C162" s="375" t="s">
        <v>201</v>
      </c>
      <c r="D162" s="21" t="s">
        <v>26</v>
      </c>
      <c r="E162" s="21"/>
      <c r="F162" s="91">
        <f>G162+H162+I162</f>
        <v>3367.4900000000002</v>
      </c>
      <c r="G162" s="91">
        <f t="shared" ref="G162:H162" si="21">G163</f>
        <v>100</v>
      </c>
      <c r="H162" s="91">
        <f t="shared" si="21"/>
        <v>2.04</v>
      </c>
      <c r="I162" s="91">
        <f>I182+I211</f>
        <v>3265.4500000000003</v>
      </c>
      <c r="J162" s="85"/>
    </row>
    <row r="163" spans="1:10">
      <c r="A163" s="333"/>
      <c r="B163" s="333"/>
      <c r="C163" s="375"/>
      <c r="D163" s="339" t="s">
        <v>93</v>
      </c>
      <c r="E163" s="9" t="s">
        <v>6</v>
      </c>
      <c r="F163" s="91">
        <f>F183+F202+F217+F211</f>
        <v>3367.4900000000002</v>
      </c>
      <c r="G163" s="91">
        <f t="shared" ref="G163:H163" si="22">G183+G202+G217+G211</f>
        <v>100</v>
      </c>
      <c r="H163" s="91">
        <f t="shared" si="22"/>
        <v>2.04</v>
      </c>
      <c r="I163" s="91">
        <f>+I183+I212</f>
        <v>3265.4500000000003</v>
      </c>
      <c r="J163" s="85"/>
    </row>
    <row r="164" spans="1:10">
      <c r="A164" s="333"/>
      <c r="B164" s="333"/>
      <c r="C164" s="375"/>
      <c r="D164" s="339"/>
      <c r="E164" s="33" t="s">
        <v>125</v>
      </c>
      <c r="F164" s="91">
        <f>F184+F203+F218++F212</f>
        <v>3223.65</v>
      </c>
      <c r="G164" s="91">
        <f t="shared" ref="G164:H164" si="23">G184+G203+G218++G212</f>
        <v>100</v>
      </c>
      <c r="H164" s="91">
        <f t="shared" si="23"/>
        <v>2.04</v>
      </c>
      <c r="I164" s="91">
        <f>I184+I203+I212</f>
        <v>3121.61</v>
      </c>
      <c r="J164" s="85"/>
    </row>
    <row r="165" spans="1:10">
      <c r="A165" s="333"/>
      <c r="B165" s="333"/>
      <c r="C165" s="375"/>
      <c r="D165" s="339"/>
      <c r="E165" s="430" t="s">
        <v>142</v>
      </c>
      <c r="F165" s="391">
        <f>I165</f>
        <v>143.84</v>
      </c>
      <c r="G165" s="391"/>
      <c r="H165" s="391"/>
      <c r="I165" s="391">
        <f>I185</f>
        <v>143.84</v>
      </c>
      <c r="J165" s="384"/>
    </row>
    <row r="166" spans="1:10" ht="2.25" customHeight="1">
      <c r="A166" s="333"/>
      <c r="B166" s="333"/>
      <c r="C166" s="375"/>
      <c r="D166" s="339"/>
      <c r="E166" s="431"/>
      <c r="F166" s="393"/>
      <c r="G166" s="393"/>
      <c r="H166" s="393"/>
      <c r="I166" s="393"/>
      <c r="J166" s="385"/>
    </row>
    <row r="167" spans="1:10" ht="30">
      <c r="A167" s="339" t="s">
        <v>148</v>
      </c>
      <c r="B167" s="332" t="s">
        <v>149</v>
      </c>
      <c r="C167" s="375"/>
      <c r="D167" s="21" t="s">
        <v>26</v>
      </c>
      <c r="E167" s="21"/>
      <c r="F167" s="84">
        <v>0</v>
      </c>
      <c r="G167" s="84"/>
      <c r="H167" s="84"/>
      <c r="I167" s="84">
        <v>0</v>
      </c>
      <c r="J167" s="85"/>
    </row>
    <row r="168" spans="1:10">
      <c r="A168" s="339"/>
      <c r="B168" s="333"/>
      <c r="C168" s="375"/>
      <c r="D168" s="339" t="s">
        <v>93</v>
      </c>
      <c r="E168" s="388"/>
      <c r="F168" s="382"/>
      <c r="G168" s="382"/>
      <c r="H168" s="382"/>
      <c r="I168" s="382"/>
      <c r="J168" s="384"/>
    </row>
    <row r="169" spans="1:10">
      <c r="A169" s="339"/>
      <c r="B169" s="333"/>
      <c r="C169" s="375"/>
      <c r="D169" s="339"/>
      <c r="E169" s="389"/>
      <c r="F169" s="386"/>
      <c r="G169" s="386"/>
      <c r="H169" s="386"/>
      <c r="I169" s="386"/>
      <c r="J169" s="387"/>
    </row>
    <row r="170" spans="1:10" ht="19.5" customHeight="1">
      <c r="A170" s="339"/>
      <c r="B170" s="333"/>
      <c r="C170" s="375"/>
      <c r="D170" s="339"/>
      <c r="E170" s="389"/>
      <c r="F170" s="386"/>
      <c r="G170" s="386"/>
      <c r="H170" s="386"/>
      <c r="I170" s="386"/>
      <c r="J170" s="387"/>
    </row>
    <row r="171" spans="1:10" hidden="1">
      <c r="A171" s="339"/>
      <c r="B171" s="333"/>
      <c r="C171" s="375"/>
      <c r="D171" s="339"/>
      <c r="E171" s="390"/>
      <c r="F171" s="383"/>
      <c r="G171" s="383"/>
      <c r="H171" s="383"/>
      <c r="I171" s="383"/>
      <c r="J171" s="385"/>
    </row>
    <row r="172" spans="1:10" ht="30">
      <c r="A172" s="339" t="s">
        <v>150</v>
      </c>
      <c r="B172" s="332" t="s">
        <v>151</v>
      </c>
      <c r="C172" s="375"/>
      <c r="D172" s="21" t="s">
        <v>26</v>
      </c>
      <c r="E172" s="21"/>
      <c r="F172" s="84">
        <v>0</v>
      </c>
      <c r="G172" s="84"/>
      <c r="H172" s="84"/>
      <c r="I172" s="84">
        <v>0</v>
      </c>
      <c r="J172" s="85"/>
    </row>
    <row r="173" spans="1:10">
      <c r="A173" s="339"/>
      <c r="B173" s="333"/>
      <c r="C173" s="375"/>
      <c r="D173" s="339" t="s">
        <v>93</v>
      </c>
      <c r="E173" s="388" t="s">
        <v>1</v>
      </c>
      <c r="F173" s="382"/>
      <c r="G173" s="382"/>
      <c r="H173" s="382"/>
      <c r="I173" s="382"/>
      <c r="J173" s="384"/>
    </row>
    <row r="174" spans="1:10">
      <c r="A174" s="339"/>
      <c r="B174" s="333"/>
      <c r="C174" s="375"/>
      <c r="D174" s="339"/>
      <c r="E174" s="389"/>
      <c r="F174" s="386"/>
      <c r="G174" s="386"/>
      <c r="H174" s="386"/>
      <c r="I174" s="386"/>
      <c r="J174" s="387"/>
    </row>
    <row r="175" spans="1:10">
      <c r="A175" s="339"/>
      <c r="B175" s="333"/>
      <c r="C175" s="375"/>
      <c r="D175" s="339"/>
      <c r="E175" s="389"/>
      <c r="F175" s="386"/>
      <c r="G175" s="386"/>
      <c r="H175" s="386"/>
      <c r="I175" s="386"/>
      <c r="J175" s="387"/>
    </row>
    <row r="176" spans="1:10" ht="61.5" customHeight="1">
      <c r="A176" s="339"/>
      <c r="B176" s="333"/>
      <c r="C176" s="375"/>
      <c r="D176" s="339"/>
      <c r="E176" s="390"/>
      <c r="F176" s="383"/>
      <c r="G176" s="383"/>
      <c r="H176" s="383"/>
      <c r="I176" s="383"/>
      <c r="J176" s="385"/>
    </row>
    <row r="177" spans="1:10" ht="30">
      <c r="A177" s="339" t="s">
        <v>152</v>
      </c>
      <c r="B177" s="332" t="s">
        <v>153</v>
      </c>
      <c r="C177" s="375"/>
      <c r="D177" s="21" t="s">
        <v>26</v>
      </c>
      <c r="E177" s="21"/>
      <c r="F177" s="84">
        <v>0</v>
      </c>
      <c r="G177" s="84"/>
      <c r="H177" s="84"/>
      <c r="I177" s="84">
        <v>0</v>
      </c>
      <c r="J177" s="85"/>
    </row>
    <row r="178" spans="1:10">
      <c r="A178" s="339"/>
      <c r="B178" s="333"/>
      <c r="C178" s="375"/>
      <c r="D178" s="339" t="s">
        <v>93</v>
      </c>
      <c r="E178" s="388"/>
      <c r="F178" s="382"/>
      <c r="G178" s="382"/>
      <c r="H178" s="382"/>
      <c r="I178" s="382"/>
      <c r="J178" s="384"/>
    </row>
    <row r="179" spans="1:10">
      <c r="A179" s="339"/>
      <c r="B179" s="333"/>
      <c r="C179" s="375"/>
      <c r="D179" s="339"/>
      <c r="E179" s="389"/>
      <c r="F179" s="386"/>
      <c r="G179" s="386"/>
      <c r="H179" s="386"/>
      <c r="I179" s="386"/>
      <c r="J179" s="387"/>
    </row>
    <row r="180" spans="1:10">
      <c r="A180" s="339"/>
      <c r="B180" s="333"/>
      <c r="C180" s="375"/>
      <c r="D180" s="339"/>
      <c r="E180" s="389"/>
      <c r="F180" s="386"/>
      <c r="G180" s="386"/>
      <c r="H180" s="386"/>
      <c r="I180" s="386"/>
      <c r="J180" s="387"/>
    </row>
    <row r="181" spans="1:10" ht="29.25" hidden="1" customHeight="1">
      <c r="A181" s="339"/>
      <c r="B181" s="333"/>
      <c r="C181" s="375"/>
      <c r="D181" s="339"/>
      <c r="E181" s="390"/>
      <c r="F181" s="383"/>
      <c r="G181" s="383"/>
      <c r="H181" s="383"/>
      <c r="I181" s="383"/>
      <c r="J181" s="385"/>
    </row>
    <row r="182" spans="1:10" ht="30">
      <c r="A182" s="339" t="s">
        <v>154</v>
      </c>
      <c r="B182" s="332" t="s">
        <v>155</v>
      </c>
      <c r="C182" s="375"/>
      <c r="D182" s="21" t="s">
        <v>26</v>
      </c>
      <c r="E182" s="21"/>
      <c r="F182" s="92">
        <f>I182</f>
        <v>3265.4100000000003</v>
      </c>
      <c r="G182" s="84"/>
      <c r="H182" s="84"/>
      <c r="I182" s="84">
        <f>I183</f>
        <v>3265.4100000000003</v>
      </c>
      <c r="J182" s="85"/>
    </row>
    <row r="183" spans="1:10">
      <c r="A183" s="339"/>
      <c r="B183" s="333"/>
      <c r="C183" s="375"/>
      <c r="D183" s="339" t="s">
        <v>93</v>
      </c>
      <c r="E183" s="9" t="s">
        <v>6</v>
      </c>
      <c r="F183" s="92">
        <f t="shared" ref="F183" si="24">I183</f>
        <v>3265.4100000000003</v>
      </c>
      <c r="G183" s="84"/>
      <c r="H183" s="84"/>
      <c r="I183" s="84">
        <f>I184+I185</f>
        <v>3265.4100000000003</v>
      </c>
      <c r="J183" s="85"/>
    </row>
    <row r="184" spans="1:10">
      <c r="A184" s="339"/>
      <c r="B184" s="333"/>
      <c r="C184" s="375"/>
      <c r="D184" s="339"/>
      <c r="E184" s="33" t="s">
        <v>125</v>
      </c>
      <c r="F184" s="92">
        <f>I184</f>
        <v>3121.57</v>
      </c>
      <c r="G184" s="84"/>
      <c r="H184" s="84"/>
      <c r="I184" s="84">
        <v>3121.57</v>
      </c>
      <c r="J184" s="85"/>
    </row>
    <row r="185" spans="1:10" ht="66" customHeight="1">
      <c r="A185" s="339"/>
      <c r="B185" s="333"/>
      <c r="C185" s="375"/>
      <c r="D185" s="339"/>
      <c r="E185" s="33" t="s">
        <v>142</v>
      </c>
      <c r="F185" s="84">
        <f>I185</f>
        <v>143.84</v>
      </c>
      <c r="G185" s="84"/>
      <c r="H185" s="84"/>
      <c r="I185" s="84">
        <v>143.84</v>
      </c>
      <c r="J185" s="85"/>
    </row>
    <row r="186" spans="1:10" ht="30">
      <c r="A186" s="339" t="s">
        <v>156</v>
      </c>
      <c r="B186" s="332" t="s">
        <v>157</v>
      </c>
      <c r="C186" s="375"/>
      <c r="D186" s="21" t="s">
        <v>26</v>
      </c>
      <c r="E186" s="83"/>
      <c r="F186" s="93">
        <v>0</v>
      </c>
      <c r="G186" s="84"/>
      <c r="H186" s="84"/>
      <c r="I186" s="84">
        <v>0</v>
      </c>
      <c r="J186" s="87"/>
    </row>
    <row r="187" spans="1:10">
      <c r="A187" s="339"/>
      <c r="B187" s="333"/>
      <c r="C187" s="375"/>
      <c r="D187" s="339" t="s">
        <v>93</v>
      </c>
      <c r="E187" s="388"/>
      <c r="F187" s="442"/>
      <c r="G187" s="442"/>
      <c r="H187" s="442"/>
      <c r="I187" s="442"/>
      <c r="J187" s="384"/>
    </row>
    <row r="188" spans="1:10">
      <c r="A188" s="339"/>
      <c r="B188" s="333"/>
      <c r="C188" s="375"/>
      <c r="D188" s="339"/>
      <c r="E188" s="389"/>
      <c r="F188" s="442"/>
      <c r="G188" s="442"/>
      <c r="H188" s="442"/>
      <c r="I188" s="442"/>
      <c r="J188" s="387"/>
    </row>
    <row r="189" spans="1:10">
      <c r="A189" s="339"/>
      <c r="B189" s="333"/>
      <c r="C189" s="375"/>
      <c r="D189" s="339"/>
      <c r="E189" s="389"/>
      <c r="F189" s="442"/>
      <c r="G189" s="442"/>
      <c r="H189" s="442"/>
      <c r="I189" s="442"/>
      <c r="J189" s="387"/>
    </row>
    <row r="190" spans="1:10" ht="1.5" customHeight="1">
      <c r="A190" s="339"/>
      <c r="B190" s="333"/>
      <c r="C190" s="375"/>
      <c r="D190" s="339"/>
      <c r="E190" s="390"/>
      <c r="F190" s="442"/>
      <c r="G190" s="442"/>
      <c r="H190" s="442"/>
      <c r="I190" s="442"/>
      <c r="J190" s="385"/>
    </row>
    <row r="191" spans="1:10" ht="30">
      <c r="A191" s="339" t="s">
        <v>158</v>
      </c>
      <c r="B191" s="332" t="s">
        <v>159</v>
      </c>
      <c r="C191" s="375"/>
      <c r="D191" s="21" t="s">
        <v>26</v>
      </c>
      <c r="E191" s="21"/>
      <c r="F191" s="93">
        <v>0</v>
      </c>
      <c r="G191" s="84"/>
      <c r="H191" s="84"/>
      <c r="I191" s="84">
        <v>0</v>
      </c>
      <c r="J191" s="85"/>
    </row>
    <row r="192" spans="1:10">
      <c r="A192" s="339"/>
      <c r="B192" s="333"/>
      <c r="C192" s="375"/>
      <c r="D192" s="339" t="s">
        <v>93</v>
      </c>
      <c r="E192" s="388"/>
      <c r="F192" s="442"/>
      <c r="G192" s="442"/>
      <c r="H192" s="442"/>
      <c r="I192" s="442"/>
      <c r="J192" s="384"/>
    </row>
    <row r="193" spans="1:10">
      <c r="A193" s="339"/>
      <c r="B193" s="333"/>
      <c r="C193" s="375"/>
      <c r="D193" s="339"/>
      <c r="E193" s="389"/>
      <c r="F193" s="442"/>
      <c r="G193" s="442"/>
      <c r="H193" s="442"/>
      <c r="I193" s="442"/>
      <c r="J193" s="387"/>
    </row>
    <row r="194" spans="1:10" ht="14.25" customHeight="1">
      <c r="A194" s="339"/>
      <c r="B194" s="333"/>
      <c r="C194" s="375"/>
      <c r="D194" s="339"/>
      <c r="E194" s="389"/>
      <c r="F194" s="442"/>
      <c r="G194" s="442"/>
      <c r="H194" s="442"/>
      <c r="I194" s="442"/>
      <c r="J194" s="387"/>
    </row>
    <row r="195" spans="1:10" ht="9.75" hidden="1" customHeight="1">
      <c r="A195" s="339"/>
      <c r="B195" s="333"/>
      <c r="C195" s="375"/>
      <c r="D195" s="339"/>
      <c r="E195" s="390"/>
      <c r="F195" s="442"/>
      <c r="G195" s="442"/>
      <c r="H195" s="442"/>
      <c r="I195" s="442"/>
      <c r="J195" s="385"/>
    </row>
    <row r="196" spans="1:10" ht="35.25" customHeight="1">
      <c r="A196" s="339" t="s">
        <v>160</v>
      </c>
      <c r="B196" s="332" t="s">
        <v>161</v>
      </c>
      <c r="C196" s="375"/>
      <c r="D196" s="21" t="s">
        <v>26</v>
      </c>
      <c r="E196" s="21"/>
      <c r="F196" s="93">
        <v>0</v>
      </c>
      <c r="G196" s="84"/>
      <c r="H196" s="84"/>
      <c r="I196" s="84">
        <v>0</v>
      </c>
      <c r="J196" s="85"/>
    </row>
    <row r="197" spans="1:10">
      <c r="A197" s="339"/>
      <c r="B197" s="333"/>
      <c r="C197" s="375"/>
      <c r="D197" s="339" t="s">
        <v>93</v>
      </c>
      <c r="E197" s="388"/>
      <c r="F197" s="382"/>
      <c r="G197" s="382"/>
      <c r="H197" s="382"/>
      <c r="I197" s="382"/>
      <c r="J197" s="384"/>
    </row>
    <row r="198" spans="1:10">
      <c r="A198" s="339"/>
      <c r="B198" s="333"/>
      <c r="C198" s="375"/>
      <c r="D198" s="339"/>
      <c r="E198" s="389"/>
      <c r="F198" s="386"/>
      <c r="G198" s="386"/>
      <c r="H198" s="386"/>
      <c r="I198" s="386"/>
      <c r="J198" s="387"/>
    </row>
    <row r="199" spans="1:10">
      <c r="A199" s="339"/>
      <c r="B199" s="333"/>
      <c r="C199" s="375"/>
      <c r="D199" s="339"/>
      <c r="E199" s="389"/>
      <c r="F199" s="386"/>
      <c r="G199" s="386"/>
      <c r="H199" s="386"/>
      <c r="I199" s="386"/>
      <c r="J199" s="387"/>
    </row>
    <row r="200" spans="1:10" ht="9.75" customHeight="1">
      <c r="A200" s="339"/>
      <c r="B200" s="333"/>
      <c r="C200" s="375"/>
      <c r="D200" s="339"/>
      <c r="E200" s="390"/>
      <c r="F200" s="383"/>
      <c r="G200" s="383"/>
      <c r="H200" s="383"/>
      <c r="I200" s="383"/>
      <c r="J200" s="385"/>
    </row>
    <row r="201" spans="1:10" ht="30">
      <c r="A201" s="339" t="s">
        <v>162</v>
      </c>
      <c r="B201" s="332" t="s">
        <v>163</v>
      </c>
      <c r="C201" s="375" t="s">
        <v>201</v>
      </c>
      <c r="D201" s="21" t="s">
        <v>26</v>
      </c>
      <c r="E201" s="21"/>
      <c r="F201" s="91">
        <f>I201</f>
        <v>0</v>
      </c>
      <c r="G201" s="91"/>
      <c r="H201" s="91"/>
      <c r="I201" s="91">
        <f>I202</f>
        <v>0</v>
      </c>
      <c r="J201" s="85"/>
    </row>
    <row r="202" spans="1:10">
      <c r="A202" s="339"/>
      <c r="B202" s="333"/>
      <c r="C202" s="375"/>
      <c r="D202" s="339" t="s">
        <v>93</v>
      </c>
      <c r="E202" s="9" t="s">
        <v>6</v>
      </c>
      <c r="F202" s="91">
        <f t="shared" ref="F202:F203" si="25">I202</f>
        <v>0</v>
      </c>
      <c r="G202" s="91"/>
      <c r="H202" s="91"/>
      <c r="I202" s="91">
        <f>I203</f>
        <v>0</v>
      </c>
      <c r="J202" s="85"/>
    </row>
    <row r="203" spans="1:10">
      <c r="A203" s="339"/>
      <c r="B203" s="333"/>
      <c r="C203" s="375"/>
      <c r="D203" s="339"/>
      <c r="E203" s="33" t="s">
        <v>125</v>
      </c>
      <c r="F203" s="91">
        <f t="shared" si="25"/>
        <v>0</v>
      </c>
      <c r="G203" s="91"/>
      <c r="H203" s="91"/>
      <c r="I203" s="91"/>
      <c r="J203" s="85"/>
    </row>
    <row r="204" spans="1:10">
      <c r="A204" s="339"/>
      <c r="B204" s="333"/>
      <c r="C204" s="375"/>
      <c r="D204" s="339"/>
      <c r="E204" s="388"/>
      <c r="F204" s="391"/>
      <c r="G204" s="391"/>
      <c r="H204" s="391"/>
      <c r="I204" s="391"/>
      <c r="J204" s="384"/>
    </row>
    <row r="205" spans="1:10" ht="9.75" customHeight="1">
      <c r="A205" s="339"/>
      <c r="B205" s="333"/>
      <c r="C205" s="375"/>
      <c r="D205" s="339"/>
      <c r="E205" s="390"/>
      <c r="F205" s="393"/>
      <c r="G205" s="393"/>
      <c r="H205" s="393"/>
      <c r="I205" s="393"/>
      <c r="J205" s="385"/>
    </row>
    <row r="206" spans="1:10" ht="36" customHeight="1">
      <c r="A206" s="339" t="s">
        <v>164</v>
      </c>
      <c r="B206" s="332" t="s">
        <v>165</v>
      </c>
      <c r="C206" s="375"/>
      <c r="D206" s="21" t="s">
        <v>26</v>
      </c>
      <c r="E206" s="21"/>
      <c r="F206" s="94">
        <v>0</v>
      </c>
      <c r="G206" s="84"/>
      <c r="H206" s="84"/>
      <c r="I206" s="84">
        <v>0</v>
      </c>
      <c r="J206" s="85"/>
    </row>
    <row r="207" spans="1:10">
      <c r="A207" s="339"/>
      <c r="B207" s="333"/>
      <c r="C207" s="375"/>
      <c r="D207" s="339" t="s">
        <v>93</v>
      </c>
      <c r="E207" s="388"/>
      <c r="F207" s="382"/>
      <c r="G207" s="382"/>
      <c r="H207" s="382"/>
      <c r="I207" s="382"/>
      <c r="J207" s="384"/>
    </row>
    <row r="208" spans="1:10">
      <c r="A208" s="339"/>
      <c r="B208" s="333"/>
      <c r="C208" s="375"/>
      <c r="D208" s="339"/>
      <c r="E208" s="389"/>
      <c r="F208" s="386"/>
      <c r="G208" s="386"/>
      <c r="H208" s="386"/>
      <c r="I208" s="386"/>
      <c r="J208" s="387"/>
    </row>
    <row r="209" spans="1:10" ht="15" customHeight="1">
      <c r="A209" s="339"/>
      <c r="B209" s="333"/>
      <c r="C209" s="375"/>
      <c r="D209" s="339"/>
      <c r="E209" s="389"/>
      <c r="F209" s="386"/>
      <c r="G209" s="386"/>
      <c r="H209" s="386"/>
      <c r="I209" s="386"/>
      <c r="J209" s="387"/>
    </row>
    <row r="210" spans="1:10" ht="9" hidden="1" customHeight="1">
      <c r="A210" s="339"/>
      <c r="B210" s="333"/>
      <c r="C210" s="375"/>
      <c r="D210" s="339"/>
      <c r="E210" s="390"/>
      <c r="F210" s="383"/>
      <c r="G210" s="383"/>
      <c r="H210" s="383"/>
      <c r="I210" s="383"/>
      <c r="J210" s="385"/>
    </row>
    <row r="211" spans="1:10" ht="38.25" customHeight="1">
      <c r="A211" s="339" t="s">
        <v>166</v>
      </c>
      <c r="B211" s="332" t="s">
        <v>312</v>
      </c>
      <c r="C211" s="375"/>
      <c r="D211" s="21" t="s">
        <v>26</v>
      </c>
      <c r="E211" s="21" t="s">
        <v>6</v>
      </c>
      <c r="F211" s="93">
        <f>F212</f>
        <v>102.08000000000001</v>
      </c>
      <c r="G211" s="84">
        <f>G212</f>
        <v>100</v>
      </c>
      <c r="H211" s="84">
        <f>H212</f>
        <v>2.04</v>
      </c>
      <c r="I211" s="84">
        <f>I212</f>
        <v>0.04</v>
      </c>
      <c r="J211" s="85"/>
    </row>
    <row r="212" spans="1:10">
      <c r="A212" s="339"/>
      <c r="B212" s="333"/>
      <c r="C212" s="375"/>
      <c r="D212" s="339" t="s">
        <v>93</v>
      </c>
      <c r="E212" s="443" t="s">
        <v>125</v>
      </c>
      <c r="F212" s="382">
        <f>G212+H212+I212</f>
        <v>102.08000000000001</v>
      </c>
      <c r="G212" s="382">
        <v>100</v>
      </c>
      <c r="H212" s="382">
        <v>2.04</v>
      </c>
      <c r="I212" s="382">
        <v>0.04</v>
      </c>
      <c r="J212" s="384"/>
    </row>
    <row r="213" spans="1:10">
      <c r="A213" s="339"/>
      <c r="B213" s="333"/>
      <c r="C213" s="375"/>
      <c r="D213" s="339"/>
      <c r="E213" s="444"/>
      <c r="F213" s="386"/>
      <c r="G213" s="386"/>
      <c r="H213" s="386"/>
      <c r="I213" s="386"/>
      <c r="J213" s="387"/>
    </row>
    <row r="214" spans="1:10">
      <c r="A214" s="339"/>
      <c r="B214" s="333"/>
      <c r="C214" s="375"/>
      <c r="D214" s="339"/>
      <c r="E214" s="444"/>
      <c r="F214" s="386"/>
      <c r="G214" s="386"/>
      <c r="H214" s="386"/>
      <c r="I214" s="386"/>
      <c r="J214" s="387"/>
    </row>
    <row r="215" spans="1:10" ht="8.25" customHeight="1">
      <c r="A215" s="339"/>
      <c r="B215" s="333"/>
      <c r="C215" s="375"/>
      <c r="D215" s="339"/>
      <c r="E215" s="445"/>
      <c r="F215" s="383"/>
      <c r="G215" s="383"/>
      <c r="H215" s="383"/>
      <c r="I215" s="383"/>
      <c r="J215" s="385"/>
    </row>
    <row r="216" spans="1:10" ht="38.25" customHeight="1">
      <c r="A216" s="339" t="s">
        <v>167</v>
      </c>
      <c r="B216" s="332" t="s">
        <v>222</v>
      </c>
      <c r="C216" s="375"/>
      <c r="D216" s="21" t="s">
        <v>26</v>
      </c>
      <c r="E216" s="21"/>
      <c r="F216" s="95">
        <f>G216+H216+I216</f>
        <v>0</v>
      </c>
      <c r="G216" s="84">
        <f>G217</f>
        <v>0</v>
      </c>
      <c r="H216" s="84">
        <f t="shared" ref="H216:I217" si="26">H217</f>
        <v>0</v>
      </c>
      <c r="I216" s="84">
        <f t="shared" si="26"/>
        <v>0</v>
      </c>
      <c r="J216" s="85"/>
    </row>
    <row r="217" spans="1:10">
      <c r="A217" s="339"/>
      <c r="B217" s="333"/>
      <c r="C217" s="375"/>
      <c r="D217" s="339" t="s">
        <v>93</v>
      </c>
      <c r="E217" s="9" t="s">
        <v>6</v>
      </c>
      <c r="F217" s="84">
        <f>G217+H217+I217</f>
        <v>0</v>
      </c>
      <c r="G217" s="84">
        <f>G218</f>
        <v>0</v>
      </c>
      <c r="H217" s="117">
        <f t="shared" si="26"/>
        <v>0</v>
      </c>
      <c r="I217" s="117">
        <f t="shared" si="26"/>
        <v>0</v>
      </c>
      <c r="J217" s="85"/>
    </row>
    <row r="218" spans="1:10">
      <c r="A218" s="339"/>
      <c r="B218" s="333"/>
      <c r="C218" s="375"/>
      <c r="D218" s="339"/>
      <c r="E218" s="34" t="s">
        <v>125</v>
      </c>
      <c r="F218" s="84">
        <f>G218+H218+I218</f>
        <v>0</v>
      </c>
      <c r="G218" s="84"/>
      <c r="H218" s="84"/>
      <c r="I218" s="84"/>
      <c r="J218" s="85"/>
    </row>
    <row r="219" spans="1:10">
      <c r="A219" s="339"/>
      <c r="B219" s="333"/>
      <c r="C219" s="375"/>
      <c r="D219" s="339"/>
      <c r="E219" s="388"/>
      <c r="F219" s="394"/>
      <c r="G219" s="394"/>
      <c r="H219" s="394"/>
      <c r="I219" s="394"/>
      <c r="J219" s="377"/>
    </row>
    <row r="220" spans="1:10" ht="5.25" customHeight="1">
      <c r="A220" s="339"/>
      <c r="B220" s="333"/>
      <c r="C220" s="375"/>
      <c r="D220" s="339"/>
      <c r="E220" s="390"/>
      <c r="F220" s="395"/>
      <c r="G220" s="395"/>
      <c r="H220" s="395"/>
      <c r="I220" s="395"/>
      <c r="J220" s="378"/>
    </row>
    <row r="221" spans="1:10" ht="30">
      <c r="A221" s="332" t="s">
        <v>168</v>
      </c>
      <c r="B221" s="332" t="s">
        <v>169</v>
      </c>
      <c r="C221" s="375"/>
      <c r="D221" s="21" t="s">
        <v>26</v>
      </c>
      <c r="E221" s="21"/>
      <c r="F221" s="84">
        <v>0</v>
      </c>
      <c r="G221" s="84"/>
      <c r="H221" s="84"/>
      <c r="I221" s="84">
        <v>0</v>
      </c>
      <c r="J221" s="85"/>
    </row>
    <row r="222" spans="1:10">
      <c r="A222" s="333"/>
      <c r="B222" s="333"/>
      <c r="C222" s="375"/>
      <c r="D222" s="339" t="s">
        <v>93</v>
      </c>
      <c r="E222" s="388"/>
      <c r="F222" s="382"/>
      <c r="G222" s="382"/>
      <c r="H222" s="382"/>
      <c r="I222" s="382"/>
      <c r="J222" s="384"/>
    </row>
    <row r="223" spans="1:10">
      <c r="A223" s="333"/>
      <c r="B223" s="333"/>
      <c r="C223" s="375"/>
      <c r="D223" s="339"/>
      <c r="E223" s="389"/>
      <c r="F223" s="386"/>
      <c r="G223" s="386"/>
      <c r="H223" s="386"/>
      <c r="I223" s="386"/>
      <c r="J223" s="387"/>
    </row>
    <row r="224" spans="1:10">
      <c r="A224" s="333"/>
      <c r="B224" s="333"/>
      <c r="C224" s="375"/>
      <c r="D224" s="339"/>
      <c r="E224" s="389"/>
      <c r="F224" s="386"/>
      <c r="G224" s="386"/>
      <c r="H224" s="386"/>
      <c r="I224" s="386"/>
      <c r="J224" s="387"/>
    </row>
    <row r="225" spans="1:10" ht="6" customHeight="1">
      <c r="A225" s="333"/>
      <c r="B225" s="333"/>
      <c r="C225" s="375"/>
      <c r="D225" s="339"/>
      <c r="E225" s="390"/>
      <c r="F225" s="383"/>
      <c r="G225" s="383"/>
      <c r="H225" s="383"/>
      <c r="I225" s="383"/>
      <c r="J225" s="385"/>
    </row>
    <row r="226" spans="1:10" ht="36.75" customHeight="1">
      <c r="A226" s="332" t="s">
        <v>170</v>
      </c>
      <c r="B226" s="332" t="s">
        <v>77</v>
      </c>
      <c r="C226" s="375"/>
      <c r="D226" s="21" t="s">
        <v>26</v>
      </c>
      <c r="E226" s="21"/>
      <c r="F226" s="84">
        <v>0</v>
      </c>
      <c r="G226" s="84"/>
      <c r="H226" s="84"/>
      <c r="I226" s="84">
        <v>0</v>
      </c>
      <c r="J226" s="85"/>
    </row>
    <row r="227" spans="1:10">
      <c r="A227" s="333"/>
      <c r="B227" s="333"/>
      <c r="C227" s="375"/>
      <c r="D227" s="339" t="s">
        <v>93</v>
      </c>
      <c r="E227" s="388"/>
      <c r="F227" s="382"/>
      <c r="G227" s="382"/>
      <c r="H227" s="382"/>
      <c r="I227" s="382"/>
      <c r="J227" s="384"/>
    </row>
    <row r="228" spans="1:10">
      <c r="A228" s="333"/>
      <c r="B228" s="333"/>
      <c r="C228" s="375"/>
      <c r="D228" s="339"/>
      <c r="E228" s="389"/>
      <c r="F228" s="386"/>
      <c r="G228" s="386"/>
      <c r="H228" s="386"/>
      <c r="I228" s="386"/>
      <c r="J228" s="387"/>
    </row>
    <row r="229" spans="1:10">
      <c r="A229" s="333"/>
      <c r="B229" s="333"/>
      <c r="C229" s="375"/>
      <c r="D229" s="339"/>
      <c r="E229" s="389"/>
      <c r="F229" s="386"/>
      <c r="G229" s="386"/>
      <c r="H229" s="386"/>
      <c r="I229" s="386"/>
      <c r="J229" s="387"/>
    </row>
    <row r="230" spans="1:10" ht="6" customHeight="1">
      <c r="A230" s="333"/>
      <c r="B230" s="333"/>
      <c r="C230" s="375"/>
      <c r="D230" s="339"/>
      <c r="E230" s="390"/>
      <c r="F230" s="383"/>
      <c r="G230" s="383"/>
      <c r="H230" s="383"/>
      <c r="I230" s="383"/>
      <c r="J230" s="385"/>
    </row>
    <row r="231" spans="1:10" ht="41.25" customHeight="1">
      <c r="A231" s="332" t="s">
        <v>171</v>
      </c>
      <c r="B231" s="332" t="s">
        <v>293</v>
      </c>
      <c r="C231" s="433" t="s">
        <v>202</v>
      </c>
      <c r="D231" s="21" t="s">
        <v>26</v>
      </c>
      <c r="E231" s="21"/>
      <c r="F231" s="123">
        <f>G231+H231+I231</f>
        <v>29989.43</v>
      </c>
      <c r="G231" s="123">
        <f>G232</f>
        <v>0</v>
      </c>
      <c r="H231" s="123">
        <f>H232</f>
        <v>29500</v>
      </c>
      <c r="I231" s="123">
        <f>I232</f>
        <v>489.43</v>
      </c>
      <c r="J231" s="85"/>
    </row>
    <row r="232" spans="1:10">
      <c r="A232" s="333"/>
      <c r="B232" s="333"/>
      <c r="C232" s="434"/>
      <c r="D232" s="339" t="s">
        <v>93</v>
      </c>
      <c r="E232" s="9" t="s">
        <v>6</v>
      </c>
      <c r="F232" s="91">
        <f>G232+H232+I232</f>
        <v>29989.43</v>
      </c>
      <c r="G232" s="91">
        <f>G233+G234</f>
        <v>0</v>
      </c>
      <c r="H232" s="91">
        <f>H237+H241+H246+H251</f>
        <v>29500</v>
      </c>
      <c r="I232" s="91">
        <f>I233+I234</f>
        <v>489.43</v>
      </c>
      <c r="J232" s="85"/>
    </row>
    <row r="233" spans="1:10">
      <c r="A233" s="333"/>
      <c r="B233" s="333"/>
      <c r="C233" s="434"/>
      <c r="D233" s="339"/>
      <c r="E233" s="34" t="s">
        <v>125</v>
      </c>
      <c r="F233" s="91">
        <f>G233+H233+I233</f>
        <v>29989.43</v>
      </c>
      <c r="G233" s="91">
        <f>G238+G243+G248</f>
        <v>0</v>
      </c>
      <c r="H233" s="91">
        <f>H238+H253</f>
        <v>29500</v>
      </c>
      <c r="I233" s="91">
        <f>I238+I243+I248+I253</f>
        <v>489.43</v>
      </c>
      <c r="J233" s="85"/>
    </row>
    <row r="234" spans="1:10">
      <c r="A234" s="333"/>
      <c r="B234" s="333"/>
      <c r="C234" s="434"/>
      <c r="D234" s="339"/>
      <c r="E234" s="430" t="s">
        <v>142</v>
      </c>
      <c r="F234" s="391">
        <f>G234+H234+I234</f>
        <v>0</v>
      </c>
      <c r="G234" s="391">
        <f>G253</f>
        <v>0</v>
      </c>
      <c r="H234" s="391"/>
      <c r="I234" s="391">
        <f>I253</f>
        <v>0</v>
      </c>
      <c r="J234" s="384"/>
    </row>
    <row r="235" spans="1:10" ht="6" customHeight="1">
      <c r="A235" s="333"/>
      <c r="B235" s="333"/>
      <c r="C235" s="435"/>
      <c r="D235" s="339"/>
      <c r="E235" s="431"/>
      <c r="F235" s="393"/>
      <c r="G235" s="393"/>
      <c r="H235" s="393"/>
      <c r="I235" s="393"/>
      <c r="J235" s="385"/>
    </row>
    <row r="236" spans="1:10" ht="33.75" customHeight="1">
      <c r="A236" s="339" t="s">
        <v>172</v>
      </c>
      <c r="B236" s="332" t="s">
        <v>173</v>
      </c>
      <c r="C236" s="433" t="s">
        <v>202</v>
      </c>
      <c r="D236" s="21" t="s">
        <v>26</v>
      </c>
      <c r="E236" s="21"/>
      <c r="F236" s="285">
        <f>F237</f>
        <v>25689.43</v>
      </c>
      <c r="G236" s="91"/>
      <c r="H236" s="91">
        <f>H237</f>
        <v>25200</v>
      </c>
      <c r="I236" s="91">
        <f>I237</f>
        <v>489.43</v>
      </c>
      <c r="J236" s="85"/>
    </row>
    <row r="237" spans="1:10">
      <c r="A237" s="339"/>
      <c r="B237" s="333"/>
      <c r="C237" s="434"/>
      <c r="D237" s="339" t="s">
        <v>93</v>
      </c>
      <c r="E237" s="9" t="s">
        <v>6</v>
      </c>
      <c r="F237" s="91">
        <f>F238</f>
        <v>25689.43</v>
      </c>
      <c r="G237" s="91"/>
      <c r="H237" s="91">
        <f>H238</f>
        <v>25200</v>
      </c>
      <c r="I237" s="91">
        <f>I238</f>
        <v>489.43</v>
      </c>
      <c r="J237" s="85"/>
    </row>
    <row r="238" spans="1:10">
      <c r="A238" s="339"/>
      <c r="B238" s="333"/>
      <c r="C238" s="434"/>
      <c r="D238" s="339"/>
      <c r="E238" s="33" t="s">
        <v>125</v>
      </c>
      <c r="F238" s="84">
        <f>G238+H238+I238</f>
        <v>25689.43</v>
      </c>
      <c r="G238" s="84"/>
      <c r="H238" s="84">
        <v>25200</v>
      </c>
      <c r="I238" s="84">
        <v>489.43</v>
      </c>
      <c r="J238" s="96"/>
    </row>
    <row r="239" spans="1:10" ht="8.25" customHeight="1">
      <c r="A239" s="339"/>
      <c r="B239" s="333"/>
      <c r="C239" s="434"/>
      <c r="D239" s="339"/>
      <c r="E239" s="388"/>
      <c r="F239" s="382"/>
      <c r="G239" s="382"/>
      <c r="H239" s="382"/>
      <c r="I239" s="382"/>
      <c r="J239" s="384"/>
    </row>
    <row r="240" spans="1:10" ht="9" customHeight="1">
      <c r="A240" s="339"/>
      <c r="B240" s="333"/>
      <c r="C240" s="435"/>
      <c r="D240" s="339"/>
      <c r="E240" s="390"/>
      <c r="F240" s="383"/>
      <c r="G240" s="383"/>
      <c r="H240" s="383"/>
      <c r="I240" s="383"/>
      <c r="J240" s="385"/>
    </row>
    <row r="241" spans="1:10" ht="38.25" customHeight="1">
      <c r="A241" s="339" t="s">
        <v>174</v>
      </c>
      <c r="B241" s="332" t="s">
        <v>175</v>
      </c>
      <c r="C241" s="375"/>
      <c r="D241" s="21" t="s">
        <v>26</v>
      </c>
      <c r="E241" s="21"/>
      <c r="F241" s="94">
        <f>F242</f>
        <v>0</v>
      </c>
      <c r="G241" s="84"/>
      <c r="H241" s="84">
        <f>H242</f>
        <v>0</v>
      </c>
      <c r="I241" s="84"/>
      <c r="J241" s="85"/>
    </row>
    <row r="242" spans="1:10">
      <c r="A242" s="339"/>
      <c r="B242" s="333"/>
      <c r="C242" s="375"/>
      <c r="D242" s="339" t="s">
        <v>93</v>
      </c>
      <c r="E242" s="9" t="s">
        <v>6</v>
      </c>
      <c r="F242" s="91">
        <f>F243</f>
        <v>0</v>
      </c>
      <c r="G242" s="91"/>
      <c r="H242" s="91">
        <f>H243</f>
        <v>0</v>
      </c>
      <c r="I242" s="91"/>
      <c r="J242" s="85"/>
    </row>
    <row r="243" spans="1:10">
      <c r="A243" s="339"/>
      <c r="B243" s="333"/>
      <c r="C243" s="375"/>
      <c r="D243" s="339"/>
      <c r="E243" s="33" t="s">
        <v>125</v>
      </c>
      <c r="F243" s="91">
        <f>G243+H243+I243+J243</f>
        <v>0</v>
      </c>
      <c r="G243" s="84"/>
      <c r="H243" s="84"/>
      <c r="I243" s="84"/>
      <c r="J243" s="96"/>
    </row>
    <row r="244" spans="1:10" ht="7.5" customHeight="1">
      <c r="A244" s="339"/>
      <c r="B244" s="333"/>
      <c r="C244" s="375"/>
      <c r="D244" s="339"/>
      <c r="E244" s="388"/>
      <c r="F244" s="382"/>
      <c r="G244" s="382"/>
      <c r="H244" s="382"/>
      <c r="I244" s="382"/>
      <c r="J244" s="384"/>
    </row>
    <row r="245" spans="1:10" ht="8.25" customHeight="1">
      <c r="A245" s="339"/>
      <c r="B245" s="333"/>
      <c r="C245" s="375"/>
      <c r="D245" s="339"/>
      <c r="E245" s="390"/>
      <c r="F245" s="383"/>
      <c r="G245" s="383"/>
      <c r="H245" s="383"/>
      <c r="I245" s="383"/>
      <c r="J245" s="385"/>
    </row>
    <row r="246" spans="1:10" ht="27.75" customHeight="1">
      <c r="A246" s="339" t="s">
        <v>176</v>
      </c>
      <c r="B246" s="332" t="s">
        <v>235</v>
      </c>
      <c r="C246" s="375"/>
      <c r="D246" s="21" t="s">
        <v>26</v>
      </c>
      <c r="E246" s="21"/>
      <c r="F246" s="94">
        <f>F247</f>
        <v>0</v>
      </c>
      <c r="G246" s="84">
        <f>G247</f>
        <v>0</v>
      </c>
      <c r="H246" s="84">
        <f>H247</f>
        <v>0</v>
      </c>
      <c r="I246" s="84">
        <f>I247</f>
        <v>0</v>
      </c>
      <c r="J246" s="85"/>
    </row>
    <row r="247" spans="1:10" ht="18" customHeight="1">
      <c r="A247" s="339"/>
      <c r="B247" s="333"/>
      <c r="C247" s="375"/>
      <c r="D247" s="339" t="s">
        <v>93</v>
      </c>
      <c r="E247" s="9" t="s">
        <v>6</v>
      </c>
      <c r="F247" s="91">
        <f>G247+H247+I247+J247</f>
        <v>0</v>
      </c>
      <c r="G247" s="91">
        <f>G248</f>
        <v>0</v>
      </c>
      <c r="H247" s="91">
        <f>H248</f>
        <v>0</v>
      </c>
      <c r="I247" s="91">
        <f>I248</f>
        <v>0</v>
      </c>
      <c r="J247" s="85"/>
    </row>
    <row r="248" spans="1:10">
      <c r="A248" s="339"/>
      <c r="B248" s="333"/>
      <c r="C248" s="375"/>
      <c r="D248" s="339"/>
      <c r="E248" s="33" t="s">
        <v>125</v>
      </c>
      <c r="F248" s="91">
        <f>G248+H248+I248+J248</f>
        <v>0</v>
      </c>
      <c r="G248" s="101"/>
      <c r="H248" s="101"/>
      <c r="I248" s="101"/>
      <c r="J248" s="96"/>
    </row>
    <row r="249" spans="1:10" ht="1.5" customHeight="1">
      <c r="A249" s="339"/>
      <c r="B249" s="333"/>
      <c r="C249" s="375"/>
      <c r="D249" s="339"/>
      <c r="E249" s="388"/>
      <c r="F249" s="382"/>
      <c r="G249" s="382"/>
      <c r="H249" s="382"/>
      <c r="I249" s="382"/>
      <c r="J249" s="384"/>
    </row>
    <row r="250" spans="1:10" ht="32.25" customHeight="1">
      <c r="A250" s="339"/>
      <c r="B250" s="333"/>
      <c r="C250" s="375"/>
      <c r="D250" s="339"/>
      <c r="E250" s="390"/>
      <c r="F250" s="383"/>
      <c r="G250" s="383"/>
      <c r="H250" s="383"/>
      <c r="I250" s="383"/>
      <c r="J250" s="385"/>
    </row>
    <row r="251" spans="1:10" ht="29.25" customHeight="1">
      <c r="A251" s="339" t="s">
        <v>225</v>
      </c>
      <c r="B251" s="332" t="s">
        <v>231</v>
      </c>
      <c r="C251" s="375"/>
      <c r="D251" s="21" t="s">
        <v>26</v>
      </c>
      <c r="E251" s="21"/>
      <c r="F251" s="92">
        <f>H251</f>
        <v>4300</v>
      </c>
      <c r="G251" s="92"/>
      <c r="H251" s="92">
        <f>H252</f>
        <v>4300</v>
      </c>
      <c r="I251" s="187">
        <f>I252</f>
        <v>0</v>
      </c>
      <c r="J251" s="85"/>
    </row>
    <row r="252" spans="1:10" ht="24" customHeight="1">
      <c r="A252" s="339"/>
      <c r="B252" s="333"/>
      <c r="C252" s="375"/>
      <c r="D252" s="339" t="s">
        <v>93</v>
      </c>
      <c r="E252" s="9" t="s">
        <v>6</v>
      </c>
      <c r="F252" s="91">
        <f>G252+H252+I252+J252</f>
        <v>4300</v>
      </c>
      <c r="G252" s="91"/>
      <c r="H252" s="91">
        <f>H253</f>
        <v>4300</v>
      </c>
      <c r="I252" s="91">
        <f>I253</f>
        <v>0</v>
      </c>
      <c r="J252" s="85"/>
    </row>
    <row r="253" spans="1:10" s="284" customFormat="1" ht="13.5" customHeight="1">
      <c r="A253" s="339"/>
      <c r="B253" s="333"/>
      <c r="C253" s="375"/>
      <c r="D253" s="339"/>
      <c r="E253" s="33" t="s">
        <v>125</v>
      </c>
      <c r="F253" s="91">
        <f>G253+H253+I253+J253</f>
        <v>4300</v>
      </c>
      <c r="G253" s="280"/>
      <c r="H253" s="280">
        <v>4300</v>
      </c>
      <c r="I253" s="282"/>
      <c r="J253" s="283"/>
    </row>
    <row r="254" spans="1:10" ht="9" hidden="1" customHeight="1">
      <c r="A254" s="339"/>
      <c r="B254" s="333"/>
      <c r="C254" s="375"/>
      <c r="D254" s="339"/>
      <c r="E254" s="388"/>
      <c r="F254" s="382"/>
      <c r="G254" s="382"/>
      <c r="H254" s="382"/>
      <c r="I254" s="382"/>
      <c r="J254" s="384"/>
    </row>
    <row r="255" spans="1:10" ht="15.75" customHeight="1">
      <c r="A255" s="339"/>
      <c r="B255" s="334"/>
      <c r="C255" s="375"/>
      <c r="D255" s="339"/>
      <c r="E255" s="390"/>
      <c r="F255" s="383"/>
      <c r="G255" s="383"/>
      <c r="H255" s="383"/>
      <c r="I255" s="383"/>
      <c r="J255" s="385"/>
    </row>
    <row r="256" spans="1:10" ht="33.75" customHeight="1">
      <c r="A256" s="332" t="s">
        <v>177</v>
      </c>
      <c r="B256" s="332" t="s">
        <v>81</v>
      </c>
      <c r="C256" s="436" t="s">
        <v>203</v>
      </c>
      <c r="D256" s="21" t="s">
        <v>26</v>
      </c>
      <c r="E256" s="36"/>
      <c r="F256" s="89">
        <f>F257</f>
        <v>8631.44</v>
      </c>
      <c r="G256" s="89"/>
      <c r="H256" s="89"/>
      <c r="I256" s="89">
        <f>F256</f>
        <v>8631.44</v>
      </c>
      <c r="J256" s="85"/>
    </row>
    <row r="257" spans="1:10">
      <c r="A257" s="333"/>
      <c r="B257" s="333"/>
      <c r="C257" s="437"/>
      <c r="D257" s="339" t="s">
        <v>93</v>
      </c>
      <c r="E257" s="9" t="s">
        <v>6</v>
      </c>
      <c r="F257" s="84">
        <f>F258</f>
        <v>8631.44</v>
      </c>
      <c r="G257" s="84"/>
      <c r="H257" s="84"/>
      <c r="I257" s="84">
        <f>F257</f>
        <v>8631.44</v>
      </c>
      <c r="J257" s="85"/>
    </row>
    <row r="258" spans="1:10">
      <c r="A258" s="333"/>
      <c r="B258" s="333"/>
      <c r="C258" s="437"/>
      <c r="D258" s="339"/>
      <c r="E258" s="33" t="s">
        <v>125</v>
      </c>
      <c r="F258" s="84">
        <f>G258+H258+I258</f>
        <v>8631.44</v>
      </c>
      <c r="G258" s="84"/>
      <c r="H258" s="84"/>
      <c r="I258" s="84">
        <v>8631.44</v>
      </c>
      <c r="J258" s="85"/>
    </row>
    <row r="259" spans="1:10">
      <c r="A259" s="333"/>
      <c r="B259" s="333"/>
      <c r="C259" s="437"/>
      <c r="D259" s="339"/>
      <c r="E259" s="388"/>
      <c r="F259" s="382"/>
      <c r="G259" s="382"/>
      <c r="H259" s="382"/>
      <c r="I259" s="382"/>
      <c r="J259" s="384"/>
    </row>
    <row r="260" spans="1:10" ht="7.5" customHeight="1">
      <c r="A260" s="333"/>
      <c r="B260" s="333"/>
      <c r="C260" s="438"/>
      <c r="D260" s="339"/>
      <c r="E260" s="390"/>
      <c r="F260" s="383"/>
      <c r="G260" s="383"/>
      <c r="H260" s="383"/>
      <c r="I260" s="383"/>
      <c r="J260" s="385"/>
    </row>
    <row r="261" spans="1:10" ht="33" customHeight="1">
      <c r="A261" s="332" t="s">
        <v>178</v>
      </c>
      <c r="B261" s="332" t="s">
        <v>83</v>
      </c>
      <c r="C261" s="439" t="s">
        <v>207</v>
      </c>
      <c r="D261" s="21" t="s">
        <v>26</v>
      </c>
      <c r="E261" s="21"/>
      <c r="F261" s="84">
        <v>0</v>
      </c>
      <c r="G261" s="84"/>
      <c r="H261" s="84"/>
      <c r="I261" s="84">
        <v>0</v>
      </c>
      <c r="J261" s="85"/>
    </row>
    <row r="262" spans="1:10" ht="15.75" customHeight="1">
      <c r="A262" s="333"/>
      <c r="B262" s="333"/>
      <c r="C262" s="440"/>
      <c r="D262" s="340" t="s">
        <v>93</v>
      </c>
      <c r="E262" s="9" t="s">
        <v>6</v>
      </c>
      <c r="F262" s="84">
        <v>0</v>
      </c>
      <c r="G262" s="84"/>
      <c r="H262" s="84"/>
      <c r="I262" s="84">
        <v>0</v>
      </c>
      <c r="J262" s="85"/>
    </row>
    <row r="263" spans="1:10">
      <c r="A263" s="333"/>
      <c r="B263" s="333"/>
      <c r="C263" s="440"/>
      <c r="D263" s="341"/>
      <c r="E263" s="33" t="s">
        <v>125</v>
      </c>
      <c r="F263" s="84">
        <v>0</v>
      </c>
      <c r="G263" s="84"/>
      <c r="H263" s="84"/>
      <c r="I263" s="84">
        <v>0</v>
      </c>
      <c r="J263" s="85"/>
    </row>
    <row r="264" spans="1:10" ht="15" customHeight="1">
      <c r="A264" s="333"/>
      <c r="B264" s="333"/>
      <c r="C264" s="440"/>
      <c r="D264" s="341"/>
      <c r="E264" s="388"/>
      <c r="F264" s="442"/>
      <c r="G264" s="382"/>
      <c r="H264" s="382"/>
      <c r="I264" s="382"/>
      <c r="J264" s="384"/>
    </row>
    <row r="265" spans="1:10" ht="7.5" hidden="1" customHeight="1">
      <c r="A265" s="334"/>
      <c r="B265" s="334"/>
      <c r="C265" s="441"/>
      <c r="D265" s="376"/>
      <c r="E265" s="390"/>
      <c r="F265" s="442"/>
      <c r="G265" s="383"/>
      <c r="H265" s="383"/>
      <c r="I265" s="383"/>
      <c r="J265" s="385"/>
    </row>
    <row r="266" spans="1:10" ht="33" customHeight="1">
      <c r="A266" s="339" t="s">
        <v>179</v>
      </c>
      <c r="B266" s="332" t="s">
        <v>180</v>
      </c>
      <c r="C266" s="375" t="s">
        <v>206</v>
      </c>
      <c r="D266" s="21" t="s">
        <v>26</v>
      </c>
      <c r="E266" s="21"/>
      <c r="F266" s="93">
        <v>0</v>
      </c>
      <c r="G266" s="84"/>
      <c r="H266" s="84"/>
      <c r="I266" s="84">
        <v>0</v>
      </c>
      <c r="J266" s="85"/>
    </row>
    <row r="267" spans="1:10">
      <c r="A267" s="339"/>
      <c r="B267" s="333"/>
      <c r="C267" s="375"/>
      <c r="D267" s="339" t="s">
        <v>93</v>
      </c>
      <c r="E267" s="9" t="s">
        <v>6</v>
      </c>
      <c r="F267" s="84">
        <v>0</v>
      </c>
      <c r="G267" s="84"/>
      <c r="H267" s="84"/>
      <c r="I267" s="84">
        <v>0</v>
      </c>
      <c r="J267" s="85"/>
    </row>
    <row r="268" spans="1:10">
      <c r="A268" s="339"/>
      <c r="B268" s="333"/>
      <c r="C268" s="375"/>
      <c r="D268" s="339"/>
      <c r="E268" s="34" t="s">
        <v>125</v>
      </c>
      <c r="F268" s="84">
        <v>0</v>
      </c>
      <c r="G268" s="84"/>
      <c r="H268" s="84"/>
      <c r="I268" s="84">
        <v>0</v>
      </c>
      <c r="J268" s="85"/>
    </row>
    <row r="269" spans="1:10">
      <c r="A269" s="339"/>
      <c r="B269" s="333"/>
      <c r="C269" s="375"/>
      <c r="D269" s="339"/>
      <c r="E269" s="388"/>
      <c r="F269" s="382"/>
      <c r="G269" s="382"/>
      <c r="H269" s="382"/>
      <c r="I269" s="382"/>
      <c r="J269" s="384"/>
    </row>
    <row r="270" spans="1:10" ht="6.75" customHeight="1">
      <c r="A270" s="339"/>
      <c r="B270" s="333"/>
      <c r="C270" s="375"/>
      <c r="D270" s="339"/>
      <c r="E270" s="390"/>
      <c r="F270" s="383"/>
      <c r="G270" s="383"/>
      <c r="H270" s="383"/>
      <c r="I270" s="383"/>
      <c r="J270" s="385"/>
    </row>
    <row r="271" spans="1:10" ht="33" customHeight="1">
      <c r="A271" s="339" t="s">
        <v>181</v>
      </c>
      <c r="B271" s="332" t="s">
        <v>182</v>
      </c>
      <c r="C271" s="375"/>
      <c r="D271" s="21" t="s">
        <v>26</v>
      </c>
      <c r="E271" s="21"/>
      <c r="F271" s="94">
        <v>0</v>
      </c>
      <c r="G271" s="84"/>
      <c r="H271" s="84"/>
      <c r="I271" s="84">
        <v>0</v>
      </c>
      <c r="J271" s="85"/>
    </row>
    <row r="272" spans="1:10">
      <c r="A272" s="339"/>
      <c r="B272" s="333"/>
      <c r="C272" s="375"/>
      <c r="D272" s="339" t="s">
        <v>93</v>
      </c>
      <c r="E272" s="388"/>
      <c r="F272" s="382"/>
      <c r="G272" s="382"/>
      <c r="H272" s="382"/>
      <c r="I272" s="382"/>
      <c r="J272" s="384"/>
    </row>
    <row r="273" spans="1:10">
      <c r="A273" s="339"/>
      <c r="B273" s="333"/>
      <c r="C273" s="375"/>
      <c r="D273" s="339"/>
      <c r="E273" s="389"/>
      <c r="F273" s="386"/>
      <c r="G273" s="386"/>
      <c r="H273" s="386"/>
      <c r="I273" s="386"/>
      <c r="J273" s="387"/>
    </row>
    <row r="274" spans="1:10">
      <c r="A274" s="339"/>
      <c r="B274" s="333"/>
      <c r="C274" s="375"/>
      <c r="D274" s="339"/>
      <c r="E274" s="389"/>
      <c r="F274" s="386"/>
      <c r="G274" s="386"/>
      <c r="H274" s="386"/>
      <c r="I274" s="386"/>
      <c r="J274" s="387"/>
    </row>
    <row r="275" spans="1:10" ht="2.25" customHeight="1">
      <c r="A275" s="339"/>
      <c r="B275" s="333"/>
      <c r="C275" s="375"/>
      <c r="D275" s="339"/>
      <c r="E275" s="390"/>
      <c r="F275" s="383"/>
      <c r="G275" s="383"/>
      <c r="H275" s="383"/>
      <c r="I275" s="383"/>
      <c r="J275" s="385"/>
    </row>
    <row r="276" spans="1:10" ht="33" customHeight="1">
      <c r="A276" s="339" t="s">
        <v>183</v>
      </c>
      <c r="B276" s="332" t="s">
        <v>184</v>
      </c>
      <c r="C276" s="375"/>
      <c r="D276" s="21" t="s">
        <v>26</v>
      </c>
      <c r="E276" s="21"/>
      <c r="F276" s="94">
        <v>0</v>
      </c>
      <c r="G276" s="84"/>
      <c r="H276" s="84"/>
      <c r="I276" s="84">
        <v>0</v>
      </c>
      <c r="J276" s="85"/>
    </row>
    <row r="277" spans="1:10">
      <c r="A277" s="339"/>
      <c r="B277" s="333"/>
      <c r="C277" s="375"/>
      <c r="D277" s="339" t="s">
        <v>93</v>
      </c>
      <c r="E277" s="388"/>
      <c r="F277" s="382"/>
      <c r="G277" s="382"/>
      <c r="H277" s="382"/>
      <c r="I277" s="382"/>
      <c r="J277" s="384"/>
    </row>
    <row r="278" spans="1:10">
      <c r="A278" s="339"/>
      <c r="B278" s="333"/>
      <c r="C278" s="375"/>
      <c r="D278" s="339"/>
      <c r="E278" s="389"/>
      <c r="F278" s="386"/>
      <c r="G278" s="386"/>
      <c r="H278" s="386"/>
      <c r="I278" s="386"/>
      <c r="J278" s="387"/>
    </row>
    <row r="279" spans="1:10" ht="15" customHeight="1">
      <c r="A279" s="339"/>
      <c r="B279" s="333"/>
      <c r="C279" s="375"/>
      <c r="D279" s="339"/>
      <c r="E279" s="389"/>
      <c r="F279" s="386"/>
      <c r="G279" s="386"/>
      <c r="H279" s="386"/>
      <c r="I279" s="386"/>
      <c r="J279" s="387"/>
    </row>
    <row r="280" spans="1:10" ht="7.5" hidden="1" customHeight="1">
      <c r="A280" s="339"/>
      <c r="B280" s="333"/>
      <c r="C280" s="375"/>
      <c r="D280" s="339"/>
      <c r="E280" s="390"/>
      <c r="F280" s="383"/>
      <c r="G280" s="383"/>
      <c r="H280" s="383"/>
      <c r="I280" s="383"/>
      <c r="J280" s="385"/>
    </row>
    <row r="281" spans="1:10" ht="36" customHeight="1">
      <c r="A281" s="332" t="s">
        <v>185</v>
      </c>
      <c r="B281" s="332" t="s">
        <v>85</v>
      </c>
      <c r="C281" s="375"/>
      <c r="D281" s="21" t="s">
        <v>26</v>
      </c>
      <c r="E281" s="21"/>
      <c r="F281" s="84">
        <v>0</v>
      </c>
      <c r="G281" s="84"/>
      <c r="H281" s="84"/>
      <c r="I281" s="84">
        <v>0</v>
      </c>
      <c r="J281" s="85"/>
    </row>
    <row r="282" spans="1:10">
      <c r="A282" s="333"/>
      <c r="B282" s="333"/>
      <c r="C282" s="375"/>
      <c r="D282" s="339" t="s">
        <v>93</v>
      </c>
      <c r="E282" s="388"/>
      <c r="F282" s="382"/>
      <c r="G282" s="382"/>
      <c r="H282" s="382"/>
      <c r="I282" s="382"/>
      <c r="J282" s="384"/>
    </row>
    <row r="283" spans="1:10">
      <c r="A283" s="333"/>
      <c r="B283" s="333"/>
      <c r="C283" s="375"/>
      <c r="D283" s="339"/>
      <c r="E283" s="389"/>
      <c r="F283" s="386"/>
      <c r="G283" s="386"/>
      <c r="H283" s="386"/>
      <c r="I283" s="386"/>
      <c r="J283" s="387"/>
    </row>
    <row r="284" spans="1:10" ht="12" customHeight="1">
      <c r="A284" s="333"/>
      <c r="B284" s="333"/>
      <c r="C284" s="375"/>
      <c r="D284" s="339"/>
      <c r="E284" s="389"/>
      <c r="F284" s="386"/>
      <c r="G284" s="386"/>
      <c r="H284" s="386"/>
      <c r="I284" s="386"/>
      <c r="J284" s="387"/>
    </row>
    <row r="285" spans="1:10" ht="5.25" customHeight="1">
      <c r="A285" s="333"/>
      <c r="B285" s="333"/>
      <c r="C285" s="375"/>
      <c r="D285" s="339"/>
      <c r="E285" s="390"/>
      <c r="F285" s="383"/>
      <c r="G285" s="383"/>
      <c r="H285" s="383"/>
      <c r="I285" s="383"/>
      <c r="J285" s="385"/>
    </row>
    <row r="286" spans="1:10" ht="30">
      <c r="A286" s="339" t="s">
        <v>186</v>
      </c>
      <c r="B286" s="332" t="s">
        <v>187</v>
      </c>
      <c r="C286" s="375"/>
      <c r="D286" s="21" t="s">
        <v>26</v>
      </c>
      <c r="E286" s="21"/>
      <c r="F286" s="94">
        <v>0</v>
      </c>
      <c r="G286" s="84"/>
      <c r="H286" s="84"/>
      <c r="I286" s="84">
        <v>0</v>
      </c>
      <c r="J286" s="85"/>
    </row>
    <row r="287" spans="1:10">
      <c r="A287" s="339"/>
      <c r="B287" s="333"/>
      <c r="C287" s="375"/>
      <c r="D287" s="339" t="s">
        <v>93</v>
      </c>
      <c r="E287" s="388"/>
      <c r="F287" s="382"/>
      <c r="G287" s="382"/>
      <c r="H287" s="382"/>
      <c r="I287" s="382"/>
      <c r="J287" s="384"/>
    </row>
    <row r="288" spans="1:10">
      <c r="A288" s="339"/>
      <c r="B288" s="333"/>
      <c r="C288" s="375"/>
      <c r="D288" s="339"/>
      <c r="E288" s="389"/>
      <c r="F288" s="386"/>
      <c r="G288" s="386"/>
      <c r="H288" s="386"/>
      <c r="I288" s="386"/>
      <c r="J288" s="387"/>
    </row>
    <row r="289" spans="1:10" ht="13.5" customHeight="1">
      <c r="A289" s="339"/>
      <c r="B289" s="333"/>
      <c r="C289" s="375"/>
      <c r="D289" s="339"/>
      <c r="E289" s="389"/>
      <c r="F289" s="386"/>
      <c r="G289" s="386"/>
      <c r="H289" s="386"/>
      <c r="I289" s="386"/>
      <c r="J289" s="387"/>
    </row>
    <row r="290" spans="1:10" ht="12.75" hidden="1" customHeight="1">
      <c r="A290" s="339"/>
      <c r="B290" s="333"/>
      <c r="C290" s="375"/>
      <c r="D290" s="339"/>
      <c r="E290" s="390"/>
      <c r="F290" s="383"/>
      <c r="G290" s="383"/>
      <c r="H290" s="383"/>
      <c r="I290" s="383"/>
      <c r="J290" s="385"/>
    </row>
    <row r="291" spans="1:10" ht="30" customHeight="1">
      <c r="A291" s="339" t="s">
        <v>188</v>
      </c>
      <c r="B291" s="363" t="s">
        <v>189</v>
      </c>
      <c r="C291" s="375"/>
      <c r="D291" s="21" t="s">
        <v>26</v>
      </c>
      <c r="E291" s="21"/>
      <c r="F291" s="93">
        <v>0</v>
      </c>
      <c r="G291" s="84"/>
      <c r="H291" s="84"/>
      <c r="I291" s="84">
        <v>0</v>
      </c>
      <c r="J291" s="85"/>
    </row>
    <row r="292" spans="1:10">
      <c r="A292" s="339"/>
      <c r="B292" s="363"/>
      <c r="C292" s="375"/>
      <c r="D292" s="339" t="s">
        <v>93</v>
      </c>
      <c r="E292" s="388"/>
      <c r="F292" s="382"/>
      <c r="G292" s="382"/>
      <c r="H292" s="382"/>
      <c r="I292" s="382"/>
      <c r="J292" s="384"/>
    </row>
    <row r="293" spans="1:10">
      <c r="A293" s="339"/>
      <c r="B293" s="363"/>
      <c r="C293" s="375"/>
      <c r="D293" s="339"/>
      <c r="E293" s="389"/>
      <c r="F293" s="386"/>
      <c r="G293" s="386"/>
      <c r="H293" s="386"/>
      <c r="I293" s="386"/>
      <c r="J293" s="387"/>
    </row>
    <row r="294" spans="1:10">
      <c r="A294" s="339"/>
      <c r="B294" s="363"/>
      <c r="C294" s="375"/>
      <c r="D294" s="339"/>
      <c r="E294" s="389"/>
      <c r="F294" s="386"/>
      <c r="G294" s="386"/>
      <c r="H294" s="386"/>
      <c r="I294" s="386"/>
      <c r="J294" s="387"/>
    </row>
    <row r="295" spans="1:10" ht="9.75" hidden="1" customHeight="1">
      <c r="A295" s="339"/>
      <c r="B295" s="363"/>
      <c r="C295" s="375"/>
      <c r="D295" s="339"/>
      <c r="E295" s="390"/>
      <c r="F295" s="383"/>
      <c r="G295" s="383"/>
      <c r="H295" s="383"/>
      <c r="I295" s="383"/>
      <c r="J295" s="385"/>
    </row>
    <row r="296" spans="1:10" ht="28.5" customHeight="1">
      <c r="A296" s="340" t="s">
        <v>294</v>
      </c>
      <c r="B296" s="340" t="s">
        <v>248</v>
      </c>
      <c r="C296" s="340"/>
      <c r="D296" s="153" t="s">
        <v>296</v>
      </c>
      <c r="E296" s="125"/>
      <c r="F296" s="163"/>
      <c r="G296" s="163"/>
      <c r="H296" s="163"/>
      <c r="I296" s="163"/>
      <c r="J296" s="85"/>
    </row>
    <row r="297" spans="1:10" ht="14.25" customHeight="1">
      <c r="A297" s="342"/>
      <c r="B297" s="342"/>
      <c r="C297" s="342"/>
      <c r="D297" s="340" t="s">
        <v>93</v>
      </c>
      <c r="E297" s="164" t="s">
        <v>6</v>
      </c>
      <c r="F297" s="155"/>
      <c r="G297" s="155"/>
      <c r="H297" s="155"/>
      <c r="I297" s="155"/>
      <c r="J297" s="156"/>
    </row>
    <row r="298" spans="1:10" ht="30.75" customHeight="1">
      <c r="A298" s="343"/>
      <c r="B298" s="343"/>
      <c r="C298" s="343"/>
      <c r="D298" s="343"/>
      <c r="E298" s="164"/>
      <c r="F298" s="155"/>
      <c r="G298" s="155"/>
      <c r="H298" s="155"/>
      <c r="I298" s="155"/>
      <c r="J298" s="156"/>
    </row>
    <row r="299" spans="1:10" ht="31.5" customHeight="1">
      <c r="A299" s="340" t="s">
        <v>295</v>
      </c>
      <c r="B299" s="340" t="s">
        <v>285</v>
      </c>
      <c r="C299" s="340"/>
      <c r="D299" s="153" t="s">
        <v>296</v>
      </c>
      <c r="E299" s="164"/>
      <c r="F299" s="155"/>
      <c r="G299" s="155"/>
      <c r="H299" s="155"/>
      <c r="I299" s="155"/>
      <c r="J299" s="156"/>
    </row>
    <row r="300" spans="1:10" ht="14.25" customHeight="1">
      <c r="A300" s="342"/>
      <c r="B300" s="342"/>
      <c r="C300" s="342"/>
      <c r="D300" s="340" t="s">
        <v>93</v>
      </c>
      <c r="E300" s="164" t="s">
        <v>6</v>
      </c>
      <c r="F300" s="155"/>
      <c r="G300" s="155"/>
      <c r="H300" s="155"/>
      <c r="I300" s="155"/>
      <c r="J300" s="156"/>
    </row>
    <row r="301" spans="1:10" ht="28.5" customHeight="1">
      <c r="A301" s="343"/>
      <c r="B301" s="343"/>
      <c r="C301" s="343"/>
      <c r="D301" s="376"/>
      <c r="E301" s="157"/>
      <c r="F301" s="155"/>
      <c r="G301" s="155"/>
      <c r="H301" s="155"/>
      <c r="I301" s="155"/>
      <c r="J301" s="156"/>
    </row>
    <row r="302" spans="1:10" ht="30">
      <c r="A302" s="339" t="s">
        <v>86</v>
      </c>
      <c r="B302" s="339" t="s">
        <v>87</v>
      </c>
      <c r="C302" s="375" t="s">
        <v>190</v>
      </c>
      <c r="D302" s="21" t="s">
        <v>26</v>
      </c>
      <c r="E302" s="21"/>
      <c r="F302" s="123">
        <f>F307+F312+F322</f>
        <v>45954.31</v>
      </c>
      <c r="G302" s="91"/>
      <c r="H302" s="91"/>
      <c r="I302" s="91">
        <f>I307+I312+I322</f>
        <v>45954.31</v>
      </c>
      <c r="J302" s="85"/>
    </row>
    <row r="303" spans="1:10">
      <c r="A303" s="339"/>
      <c r="B303" s="339"/>
      <c r="C303" s="375"/>
      <c r="D303" s="339" t="s">
        <v>93</v>
      </c>
      <c r="E303" s="9" t="s">
        <v>6</v>
      </c>
      <c r="F303" s="91">
        <f>F308+F313+F323</f>
        <v>45954.31</v>
      </c>
      <c r="G303" s="91"/>
      <c r="H303" s="91"/>
      <c r="I303" s="91">
        <f>I308+I313+I323</f>
        <v>45954.31</v>
      </c>
      <c r="J303" s="85"/>
    </row>
    <row r="304" spans="1:10">
      <c r="A304" s="339"/>
      <c r="B304" s="339"/>
      <c r="C304" s="375"/>
      <c r="D304" s="339"/>
      <c r="E304" s="33" t="s">
        <v>142</v>
      </c>
      <c r="F304" s="91">
        <f>F309+F314+F324</f>
        <v>45954.31</v>
      </c>
      <c r="G304" s="91"/>
      <c r="H304" s="91"/>
      <c r="I304" s="91">
        <f>I309+I314+I324</f>
        <v>45954.31</v>
      </c>
      <c r="J304" s="85"/>
    </row>
    <row r="305" spans="1:10">
      <c r="A305" s="339"/>
      <c r="B305" s="339"/>
      <c r="C305" s="375"/>
      <c r="D305" s="339"/>
      <c r="E305" s="388"/>
      <c r="F305" s="391"/>
      <c r="G305" s="391"/>
      <c r="H305" s="391"/>
      <c r="I305" s="391"/>
      <c r="J305" s="384"/>
    </row>
    <row r="306" spans="1:10" ht="15" customHeight="1">
      <c r="A306" s="339"/>
      <c r="B306" s="339"/>
      <c r="C306" s="375"/>
      <c r="D306" s="339"/>
      <c r="E306" s="390"/>
      <c r="F306" s="393"/>
      <c r="G306" s="393"/>
      <c r="H306" s="393"/>
      <c r="I306" s="393"/>
      <c r="J306" s="385"/>
    </row>
    <row r="307" spans="1:10" ht="30">
      <c r="A307" s="332" t="s">
        <v>191</v>
      </c>
      <c r="B307" s="332" t="s">
        <v>89</v>
      </c>
      <c r="C307" s="433" t="s">
        <v>213</v>
      </c>
      <c r="D307" s="21" t="s">
        <v>26</v>
      </c>
      <c r="E307" s="36" t="s">
        <v>142</v>
      </c>
      <c r="F307" s="91">
        <f>F308</f>
        <v>2374.98</v>
      </c>
      <c r="G307" s="91"/>
      <c r="H307" s="91"/>
      <c r="I307" s="91">
        <f>F307</f>
        <v>2374.98</v>
      </c>
      <c r="J307" s="85"/>
    </row>
    <row r="308" spans="1:10">
      <c r="A308" s="333"/>
      <c r="B308" s="333"/>
      <c r="C308" s="434"/>
      <c r="D308" s="339" t="s">
        <v>93</v>
      </c>
      <c r="E308" s="9" t="s">
        <v>6</v>
      </c>
      <c r="F308" s="91">
        <f>F309</f>
        <v>2374.98</v>
      </c>
      <c r="G308" s="91"/>
      <c r="H308" s="91"/>
      <c r="I308" s="91">
        <f>F308</f>
        <v>2374.98</v>
      </c>
      <c r="J308" s="85"/>
    </row>
    <row r="309" spans="1:10">
      <c r="A309" s="333"/>
      <c r="B309" s="333"/>
      <c r="C309" s="434"/>
      <c r="D309" s="339"/>
      <c r="E309" s="33" t="s">
        <v>142</v>
      </c>
      <c r="F309" s="91">
        <f>I309</f>
        <v>2374.98</v>
      </c>
      <c r="G309" s="91"/>
      <c r="H309" s="91"/>
      <c r="I309" s="91">
        <v>2374.98</v>
      </c>
      <c r="J309" s="85"/>
    </row>
    <row r="310" spans="1:10" ht="0.75" customHeight="1">
      <c r="A310" s="333"/>
      <c r="B310" s="333"/>
      <c r="C310" s="434"/>
      <c r="D310" s="339"/>
      <c r="E310" s="388"/>
      <c r="F310" s="382"/>
      <c r="G310" s="382"/>
      <c r="H310" s="382"/>
      <c r="I310" s="382"/>
      <c r="J310" s="384"/>
    </row>
    <row r="311" spans="1:10" ht="20.25" customHeight="1">
      <c r="A311" s="333"/>
      <c r="B311" s="333"/>
      <c r="C311" s="435"/>
      <c r="D311" s="339"/>
      <c r="E311" s="390"/>
      <c r="F311" s="383"/>
      <c r="G311" s="383"/>
      <c r="H311" s="383"/>
      <c r="I311" s="383"/>
      <c r="J311" s="385"/>
    </row>
    <row r="312" spans="1:10" ht="30">
      <c r="A312" s="332" t="s">
        <v>192</v>
      </c>
      <c r="B312" s="332" t="s">
        <v>91</v>
      </c>
      <c r="C312" s="372" t="s">
        <v>213</v>
      </c>
      <c r="D312" s="21" t="s">
        <v>26</v>
      </c>
      <c r="E312" s="36" t="s">
        <v>142</v>
      </c>
      <c r="F312" s="91">
        <f>F313</f>
        <v>10867.45</v>
      </c>
      <c r="G312" s="91"/>
      <c r="H312" s="91"/>
      <c r="I312" s="91">
        <f>F312</f>
        <v>10867.45</v>
      </c>
      <c r="J312" s="85"/>
    </row>
    <row r="313" spans="1:10" ht="15.75" customHeight="1">
      <c r="A313" s="333"/>
      <c r="B313" s="333"/>
      <c r="C313" s="373"/>
      <c r="D313" s="332" t="s">
        <v>93</v>
      </c>
      <c r="E313" s="9" t="s">
        <v>6</v>
      </c>
      <c r="F313" s="91">
        <f>F314</f>
        <v>10867.45</v>
      </c>
      <c r="G313" s="91"/>
      <c r="H313" s="91"/>
      <c r="I313" s="91">
        <f>F313</f>
        <v>10867.45</v>
      </c>
      <c r="J313" s="85"/>
    </row>
    <row r="314" spans="1:10">
      <c r="A314" s="333"/>
      <c r="B314" s="333"/>
      <c r="C314" s="373"/>
      <c r="D314" s="333"/>
      <c r="E314" s="33" t="s">
        <v>142</v>
      </c>
      <c r="F314" s="91">
        <f>G314+H314+I314</f>
        <v>10867.45</v>
      </c>
      <c r="G314" s="91"/>
      <c r="H314" s="91"/>
      <c r="I314" s="91">
        <v>10867.45</v>
      </c>
      <c r="J314" s="85"/>
    </row>
    <row r="315" spans="1:10" ht="15" customHeight="1">
      <c r="A315" s="333"/>
      <c r="B315" s="333"/>
      <c r="C315" s="373"/>
      <c r="D315" s="333"/>
      <c r="E315" s="388"/>
      <c r="F315" s="391"/>
      <c r="G315" s="391"/>
      <c r="H315" s="391"/>
      <c r="I315" s="396"/>
      <c r="J315" s="384"/>
    </row>
    <row r="316" spans="1:10" ht="12" hidden="1" customHeight="1">
      <c r="A316" s="333"/>
      <c r="B316" s="333"/>
      <c r="C316" s="373"/>
      <c r="D316" s="333"/>
      <c r="E316" s="389"/>
      <c r="F316" s="392"/>
      <c r="G316" s="392"/>
      <c r="H316" s="392"/>
      <c r="I316" s="397"/>
      <c r="J316" s="387"/>
    </row>
    <row r="317" spans="1:10" ht="15.75" hidden="1" customHeight="1">
      <c r="A317" s="333"/>
      <c r="B317" s="333"/>
      <c r="C317" s="373"/>
      <c r="D317" s="333"/>
      <c r="E317" s="389"/>
      <c r="F317" s="392"/>
      <c r="G317" s="392"/>
      <c r="H317" s="392"/>
      <c r="I317" s="397"/>
      <c r="J317" s="387"/>
    </row>
    <row r="318" spans="1:10" ht="20.25" hidden="1" customHeight="1">
      <c r="A318" s="333"/>
      <c r="B318" s="333"/>
      <c r="C318" s="373"/>
      <c r="D318" s="333"/>
      <c r="E318" s="389"/>
      <c r="F318" s="392"/>
      <c r="G318" s="392"/>
      <c r="H318" s="392"/>
      <c r="I318" s="397"/>
      <c r="J318" s="387"/>
    </row>
    <row r="319" spans="1:10" ht="15.75" hidden="1" customHeight="1">
      <c r="A319" s="333"/>
      <c r="B319" s="333"/>
      <c r="C319" s="373"/>
      <c r="D319" s="333"/>
      <c r="E319" s="389"/>
      <c r="F319" s="392"/>
      <c r="G319" s="392"/>
      <c r="H319" s="392"/>
      <c r="I319" s="397"/>
      <c r="J319" s="387"/>
    </row>
    <row r="320" spans="1:10" ht="15.75" hidden="1" customHeight="1">
      <c r="A320" s="333"/>
      <c r="B320" s="333"/>
      <c r="C320" s="373"/>
      <c r="D320" s="333"/>
      <c r="E320" s="389"/>
      <c r="F320" s="392"/>
      <c r="G320" s="392"/>
      <c r="H320" s="392"/>
      <c r="I320" s="397"/>
      <c r="J320" s="387"/>
    </row>
    <row r="321" spans="1:10" ht="27" customHeight="1">
      <c r="A321" s="334"/>
      <c r="B321" s="334"/>
      <c r="C321" s="374"/>
      <c r="D321" s="334"/>
      <c r="E321" s="390"/>
      <c r="F321" s="393"/>
      <c r="G321" s="393"/>
      <c r="H321" s="393"/>
      <c r="I321" s="398"/>
      <c r="J321" s="385"/>
    </row>
    <row r="322" spans="1:10" s="13" customFormat="1" ht="30" customHeight="1">
      <c r="A322" s="340" t="s">
        <v>297</v>
      </c>
      <c r="B322" s="332" t="s">
        <v>298</v>
      </c>
      <c r="C322" s="332" t="s">
        <v>213</v>
      </c>
      <c r="D322" s="160" t="s">
        <v>296</v>
      </c>
      <c r="E322" s="4"/>
      <c r="F322" s="91">
        <f>I322</f>
        <v>32711.88</v>
      </c>
      <c r="G322" s="91"/>
      <c r="H322" s="91"/>
      <c r="I322" s="89">
        <f>I323</f>
        <v>32711.88</v>
      </c>
      <c r="J322" s="85"/>
    </row>
    <row r="323" spans="1:10" s="13" customFormat="1" ht="18" customHeight="1">
      <c r="A323" s="342"/>
      <c r="B323" s="335"/>
      <c r="C323" s="335"/>
      <c r="D323" s="332" t="s">
        <v>93</v>
      </c>
      <c r="E323" s="9" t="s">
        <v>6</v>
      </c>
      <c r="F323" s="91">
        <f>I323</f>
        <v>32711.88</v>
      </c>
      <c r="G323" s="91"/>
      <c r="H323" s="91"/>
      <c r="I323" s="89">
        <f>I324</f>
        <v>32711.88</v>
      </c>
      <c r="J323" s="85"/>
    </row>
    <row r="324" spans="1:10" s="13" customFormat="1" ht="27" customHeight="1">
      <c r="A324" s="343"/>
      <c r="B324" s="336"/>
      <c r="C324" s="336"/>
      <c r="D324" s="336"/>
      <c r="E324" s="33" t="s">
        <v>142</v>
      </c>
      <c r="F324" s="91">
        <f>I324</f>
        <v>32711.88</v>
      </c>
      <c r="G324" s="91"/>
      <c r="H324" s="91"/>
      <c r="I324" s="89">
        <v>32711.88</v>
      </c>
      <c r="J324" s="85"/>
    </row>
    <row r="326" spans="1:10" ht="39.75" customHeight="1">
      <c r="A326" s="337" t="s">
        <v>219</v>
      </c>
      <c r="B326" s="337"/>
      <c r="C326" s="288"/>
      <c r="D326" s="274"/>
      <c r="E326" s="274"/>
      <c r="F326" s="274"/>
      <c r="G326" s="274"/>
      <c r="H326" s="446" t="s">
        <v>92</v>
      </c>
      <c r="I326" s="446"/>
      <c r="J326" s="447"/>
    </row>
  </sheetData>
  <mergeCells count="575">
    <mergeCell ref="H326:J326"/>
    <mergeCell ref="B89:B92"/>
    <mergeCell ref="A89:A92"/>
    <mergeCell ref="C89:C92"/>
    <mergeCell ref="J254:J255"/>
    <mergeCell ref="E82:E83"/>
    <mergeCell ref="F82:F83"/>
    <mergeCell ref="G82:G83"/>
    <mergeCell ref="H82:H83"/>
    <mergeCell ref="I82:I83"/>
    <mergeCell ref="J82:J83"/>
    <mergeCell ref="E87:E88"/>
    <mergeCell ref="F87:F88"/>
    <mergeCell ref="G87:G88"/>
    <mergeCell ref="H87:H88"/>
    <mergeCell ref="I87:I88"/>
    <mergeCell ref="J87:J88"/>
    <mergeCell ref="I112:I115"/>
    <mergeCell ref="J112:J115"/>
    <mergeCell ref="I249:I250"/>
    <mergeCell ref="J249:J250"/>
    <mergeCell ref="J234:J235"/>
    <mergeCell ref="J239:J240"/>
    <mergeCell ref="J222:J225"/>
    <mergeCell ref="H254:H255"/>
    <mergeCell ref="E219:E220"/>
    <mergeCell ref="F219:F220"/>
    <mergeCell ref="G219:G220"/>
    <mergeCell ref="H219:H220"/>
    <mergeCell ref="J227:J230"/>
    <mergeCell ref="A326:B326"/>
    <mergeCell ref="E112:E115"/>
    <mergeCell ref="F112:F115"/>
    <mergeCell ref="G112:G115"/>
    <mergeCell ref="A246:A250"/>
    <mergeCell ref="B246:B250"/>
    <mergeCell ref="C246:C250"/>
    <mergeCell ref="D247:D250"/>
    <mergeCell ref="E249:E250"/>
    <mergeCell ref="F249:F250"/>
    <mergeCell ref="G249:G250"/>
    <mergeCell ref="A226:A230"/>
    <mergeCell ref="B226:B230"/>
    <mergeCell ref="C226:C230"/>
    <mergeCell ref="D227:D230"/>
    <mergeCell ref="E227:E230"/>
    <mergeCell ref="F227:F230"/>
    <mergeCell ref="G227:G230"/>
    <mergeCell ref="D242:D245"/>
    <mergeCell ref="B216:B220"/>
    <mergeCell ref="C216:C220"/>
    <mergeCell ref="D217:D220"/>
    <mergeCell ref="A211:A215"/>
    <mergeCell ref="D252:D255"/>
    <mergeCell ref="E254:E255"/>
    <mergeCell ref="F254:F255"/>
    <mergeCell ref="G254:G255"/>
    <mergeCell ref="A216:A220"/>
    <mergeCell ref="E244:E245"/>
    <mergeCell ref="B251:B255"/>
    <mergeCell ref="C251:C255"/>
    <mergeCell ref="A236:A240"/>
    <mergeCell ref="B236:B240"/>
    <mergeCell ref="C236:C240"/>
    <mergeCell ref="D237:D240"/>
    <mergeCell ref="H244:H245"/>
    <mergeCell ref="H227:H230"/>
    <mergeCell ref="E212:E215"/>
    <mergeCell ref="H212:H215"/>
    <mergeCell ref="G212:G215"/>
    <mergeCell ref="F244:F245"/>
    <mergeCell ref="G244:G245"/>
    <mergeCell ref="F239:F240"/>
    <mergeCell ref="G239:G240"/>
    <mergeCell ref="H239:H240"/>
    <mergeCell ref="A221:A225"/>
    <mergeCell ref="B221:B225"/>
    <mergeCell ref="C221:C225"/>
    <mergeCell ref="D222:D225"/>
    <mergeCell ref="E222:E225"/>
    <mergeCell ref="F222:F225"/>
    <mergeCell ref="G222:G225"/>
    <mergeCell ref="A241:A245"/>
    <mergeCell ref="B241:B245"/>
    <mergeCell ref="C241:C245"/>
    <mergeCell ref="F212:F215"/>
    <mergeCell ref="E239:E240"/>
    <mergeCell ref="H222:H225"/>
    <mergeCell ref="C211:C215"/>
    <mergeCell ref="J47:J48"/>
    <mergeCell ref="J192:J195"/>
    <mergeCell ref="E197:E200"/>
    <mergeCell ref="F197:F200"/>
    <mergeCell ref="G197:G200"/>
    <mergeCell ref="H197:H200"/>
    <mergeCell ref="I197:I200"/>
    <mergeCell ref="E192:E195"/>
    <mergeCell ref="F192:F195"/>
    <mergeCell ref="G192:G195"/>
    <mergeCell ref="H192:H195"/>
    <mergeCell ref="I192:I195"/>
    <mergeCell ref="J173:J176"/>
    <mergeCell ref="J178:J181"/>
    <mergeCell ref="J165:J166"/>
    <mergeCell ref="H112:H115"/>
    <mergeCell ref="H168:H171"/>
    <mergeCell ref="D212:D215"/>
    <mergeCell ref="C196:C200"/>
    <mergeCell ref="D197:D200"/>
    <mergeCell ref="I168:I171"/>
    <mergeCell ref="E187:E190"/>
    <mergeCell ref="F187:F190"/>
    <mergeCell ref="G187:G190"/>
    <mergeCell ref="H187:H190"/>
    <mergeCell ref="I187:I190"/>
    <mergeCell ref="J187:J190"/>
    <mergeCell ref="J310:J311"/>
    <mergeCell ref="J305:J306"/>
    <mergeCell ref="G292:G295"/>
    <mergeCell ref="H292:H295"/>
    <mergeCell ref="I292:I295"/>
    <mergeCell ref="J292:J295"/>
    <mergeCell ref="G310:G311"/>
    <mergeCell ref="H310:H311"/>
    <mergeCell ref="I310:I311"/>
    <mergeCell ref="I287:I290"/>
    <mergeCell ref="J287:J290"/>
    <mergeCell ref="G305:G306"/>
    <mergeCell ref="H305:H306"/>
    <mergeCell ref="I305:I306"/>
    <mergeCell ref="J277:J280"/>
    <mergeCell ref="J282:J285"/>
    <mergeCell ref="J269:J270"/>
    <mergeCell ref="J272:J275"/>
    <mergeCell ref="I272:I275"/>
    <mergeCell ref="J259:J260"/>
    <mergeCell ref="J264:J265"/>
    <mergeCell ref="I239:I240"/>
    <mergeCell ref="F292:F295"/>
    <mergeCell ref="A312:A321"/>
    <mergeCell ref="B312:B321"/>
    <mergeCell ref="C312:C321"/>
    <mergeCell ref="A307:A311"/>
    <mergeCell ref="B307:B311"/>
    <mergeCell ref="C307:C311"/>
    <mergeCell ref="D308:D311"/>
    <mergeCell ref="E310:E311"/>
    <mergeCell ref="F310:F311"/>
    <mergeCell ref="A302:A306"/>
    <mergeCell ref="B302:B306"/>
    <mergeCell ref="C302:C306"/>
    <mergeCell ref="D303:D306"/>
    <mergeCell ref="E292:E295"/>
    <mergeCell ref="C291:C295"/>
    <mergeCell ref="D292:D295"/>
    <mergeCell ref="A276:A280"/>
    <mergeCell ref="B276:B280"/>
    <mergeCell ref="C276:C280"/>
    <mergeCell ref="I277:I280"/>
    <mergeCell ref="A281:A285"/>
    <mergeCell ref="B281:B285"/>
    <mergeCell ref="C281:C285"/>
    <mergeCell ref="D282:D285"/>
    <mergeCell ref="E282:E285"/>
    <mergeCell ref="F282:F285"/>
    <mergeCell ref="G282:G285"/>
    <mergeCell ref="H282:H285"/>
    <mergeCell ref="I282:I285"/>
    <mergeCell ref="D277:D280"/>
    <mergeCell ref="E277:E280"/>
    <mergeCell ref="F277:F280"/>
    <mergeCell ref="G277:G280"/>
    <mergeCell ref="H277:H280"/>
    <mergeCell ref="A271:A275"/>
    <mergeCell ref="B271:B275"/>
    <mergeCell ref="C271:C275"/>
    <mergeCell ref="D272:D275"/>
    <mergeCell ref="E272:E275"/>
    <mergeCell ref="F272:F275"/>
    <mergeCell ref="G272:G275"/>
    <mergeCell ref="H272:H275"/>
    <mergeCell ref="A266:A270"/>
    <mergeCell ref="B266:B270"/>
    <mergeCell ref="C266:C270"/>
    <mergeCell ref="D267:D270"/>
    <mergeCell ref="E269:E270"/>
    <mergeCell ref="F269:F270"/>
    <mergeCell ref="G269:G270"/>
    <mergeCell ref="H269:H270"/>
    <mergeCell ref="I269:I270"/>
    <mergeCell ref="A261:A265"/>
    <mergeCell ref="B261:B265"/>
    <mergeCell ref="C261:C265"/>
    <mergeCell ref="D262:D265"/>
    <mergeCell ref="E264:E265"/>
    <mergeCell ref="F264:F265"/>
    <mergeCell ref="G264:G265"/>
    <mergeCell ref="H264:H265"/>
    <mergeCell ref="I264:I265"/>
    <mergeCell ref="A256:A260"/>
    <mergeCell ref="B256:B260"/>
    <mergeCell ref="C256:C260"/>
    <mergeCell ref="D257:D260"/>
    <mergeCell ref="E259:E260"/>
    <mergeCell ref="F259:F260"/>
    <mergeCell ref="G259:G260"/>
    <mergeCell ref="H259:H260"/>
    <mergeCell ref="I259:I260"/>
    <mergeCell ref="I227:I230"/>
    <mergeCell ref="A231:A235"/>
    <mergeCell ref="B231:B235"/>
    <mergeCell ref="C231:C235"/>
    <mergeCell ref="D232:D235"/>
    <mergeCell ref="E234:E235"/>
    <mergeCell ref="F234:F235"/>
    <mergeCell ref="G234:G235"/>
    <mergeCell ref="H234:H235"/>
    <mergeCell ref="I234:I235"/>
    <mergeCell ref="I222:I225"/>
    <mergeCell ref="I212:I215"/>
    <mergeCell ref="J204:J205"/>
    <mergeCell ref="A206:A210"/>
    <mergeCell ref="B206:B210"/>
    <mergeCell ref="C206:C210"/>
    <mergeCell ref="D207:D210"/>
    <mergeCell ref="E207:E210"/>
    <mergeCell ref="F207:F210"/>
    <mergeCell ref="G207:G210"/>
    <mergeCell ref="H207:H210"/>
    <mergeCell ref="I207:I210"/>
    <mergeCell ref="J207:J210"/>
    <mergeCell ref="A201:A205"/>
    <mergeCell ref="B201:B205"/>
    <mergeCell ref="C201:C205"/>
    <mergeCell ref="D202:D205"/>
    <mergeCell ref="E204:E205"/>
    <mergeCell ref="F204:F205"/>
    <mergeCell ref="G204:G205"/>
    <mergeCell ref="H204:H205"/>
    <mergeCell ref="I204:I205"/>
    <mergeCell ref="J212:J215"/>
    <mergeCell ref="B211:B215"/>
    <mergeCell ref="A182:A185"/>
    <mergeCell ref="B182:B185"/>
    <mergeCell ref="C182:C185"/>
    <mergeCell ref="D183:D185"/>
    <mergeCell ref="A186:A190"/>
    <mergeCell ref="B186:B190"/>
    <mergeCell ref="C186:C190"/>
    <mergeCell ref="D187:D190"/>
    <mergeCell ref="J197:J200"/>
    <mergeCell ref="A191:A195"/>
    <mergeCell ref="B191:B195"/>
    <mergeCell ref="C191:C195"/>
    <mergeCell ref="D192:D195"/>
    <mergeCell ref="A196:A200"/>
    <mergeCell ref="B196:B200"/>
    <mergeCell ref="E173:E176"/>
    <mergeCell ref="F173:F176"/>
    <mergeCell ref="G173:G176"/>
    <mergeCell ref="H173:H176"/>
    <mergeCell ref="I173:I176"/>
    <mergeCell ref="A177:A181"/>
    <mergeCell ref="B177:B181"/>
    <mergeCell ref="C177:C181"/>
    <mergeCell ref="D178:D181"/>
    <mergeCell ref="E178:E181"/>
    <mergeCell ref="F178:F181"/>
    <mergeCell ref="G178:G181"/>
    <mergeCell ref="H178:H181"/>
    <mergeCell ref="I178:I181"/>
    <mergeCell ref="J168:J171"/>
    <mergeCell ref="G165:G166"/>
    <mergeCell ref="H165:H166"/>
    <mergeCell ref="I165:I166"/>
    <mergeCell ref="A153:A157"/>
    <mergeCell ref="B153:B157"/>
    <mergeCell ref="C153:C157"/>
    <mergeCell ref="D154:D157"/>
    <mergeCell ref="A167:A171"/>
    <mergeCell ref="B167:B171"/>
    <mergeCell ref="C167:C171"/>
    <mergeCell ref="D168:D171"/>
    <mergeCell ref="E168:E171"/>
    <mergeCell ref="F168:F171"/>
    <mergeCell ref="A162:A166"/>
    <mergeCell ref="B162:B166"/>
    <mergeCell ref="C162:C166"/>
    <mergeCell ref="D163:D166"/>
    <mergeCell ref="E165:E166"/>
    <mergeCell ref="F165:F166"/>
    <mergeCell ref="A158:A161"/>
    <mergeCell ref="B158:B161"/>
    <mergeCell ref="C158:C161"/>
    <mergeCell ref="G168:G171"/>
    <mergeCell ref="G138:G141"/>
    <mergeCell ref="H138:H141"/>
    <mergeCell ref="I138:I141"/>
    <mergeCell ref="J138:J141"/>
    <mergeCell ref="A148:A152"/>
    <mergeCell ref="B148:B152"/>
    <mergeCell ref="C148:C152"/>
    <mergeCell ref="D149:D152"/>
    <mergeCell ref="A136:A141"/>
    <mergeCell ref="B136:B141"/>
    <mergeCell ref="C136:C141"/>
    <mergeCell ref="E138:E141"/>
    <mergeCell ref="F138:F141"/>
    <mergeCell ref="D137:D140"/>
    <mergeCell ref="A142:A144"/>
    <mergeCell ref="A145:A147"/>
    <mergeCell ref="B142:B144"/>
    <mergeCell ref="C142:C144"/>
    <mergeCell ref="B145:B147"/>
    <mergeCell ref="C145:C147"/>
    <mergeCell ref="D143:D144"/>
    <mergeCell ref="D146:D147"/>
    <mergeCell ref="J127:J13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J132:J135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J119:J120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F119:F120"/>
    <mergeCell ref="G119:G120"/>
    <mergeCell ref="H119:H120"/>
    <mergeCell ref="I119:I120"/>
    <mergeCell ref="E123:E125"/>
    <mergeCell ref="F123:F125"/>
    <mergeCell ref="G123:G125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E47:E48"/>
    <mergeCell ref="F47:F48"/>
    <mergeCell ref="G47:G48"/>
    <mergeCell ref="H47:H48"/>
    <mergeCell ref="I47:I48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I315:I321"/>
    <mergeCell ref="J315:J321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J107:J110"/>
    <mergeCell ref="A111:A115"/>
    <mergeCell ref="B111:B115"/>
    <mergeCell ref="C111:C115"/>
    <mergeCell ref="D112:D115"/>
    <mergeCell ref="D313:D321"/>
    <mergeCell ref="E315:E321"/>
    <mergeCell ref="F315:F321"/>
    <mergeCell ref="G315:G321"/>
    <mergeCell ref="H315:H321"/>
    <mergeCell ref="A286:A290"/>
    <mergeCell ref="B286:B290"/>
    <mergeCell ref="C286:C290"/>
    <mergeCell ref="D287:D290"/>
    <mergeCell ref="E287:E290"/>
    <mergeCell ref="F287:F290"/>
    <mergeCell ref="G287:G290"/>
    <mergeCell ref="H287:H290"/>
    <mergeCell ref="E305:E306"/>
    <mergeCell ref="F305:F306"/>
    <mergeCell ref="A291:A295"/>
    <mergeCell ref="B291:B295"/>
    <mergeCell ref="A251:A255"/>
    <mergeCell ref="I219:I220"/>
    <mergeCell ref="J219:J220"/>
    <mergeCell ref="H123:H125"/>
    <mergeCell ref="I123:I125"/>
    <mergeCell ref="J123:J125"/>
    <mergeCell ref="D72:D73"/>
    <mergeCell ref="D62:D63"/>
    <mergeCell ref="I254:I255"/>
    <mergeCell ref="I244:I245"/>
    <mergeCell ref="H249:H250"/>
    <mergeCell ref="J244:J245"/>
    <mergeCell ref="G67:G70"/>
    <mergeCell ref="H67:H70"/>
    <mergeCell ref="I67:I70"/>
    <mergeCell ref="J67:J70"/>
    <mergeCell ref="J96:J97"/>
    <mergeCell ref="F75:F78"/>
    <mergeCell ref="G75:G78"/>
    <mergeCell ref="H75:H78"/>
    <mergeCell ref="I75:I78"/>
    <mergeCell ref="J75:J78"/>
    <mergeCell ref="G96:G97"/>
    <mergeCell ref="H96:H97"/>
    <mergeCell ref="I96:I97"/>
    <mergeCell ref="D90:D91"/>
    <mergeCell ref="A322:A324"/>
    <mergeCell ref="B322:B324"/>
    <mergeCell ref="C322:C324"/>
    <mergeCell ref="D323:D324"/>
    <mergeCell ref="A296:A298"/>
    <mergeCell ref="A299:A301"/>
    <mergeCell ref="B296:B298"/>
    <mergeCell ref="C296:C298"/>
    <mergeCell ref="B299:B301"/>
    <mergeCell ref="C299:C301"/>
    <mergeCell ref="D297:D298"/>
    <mergeCell ref="D300:D301"/>
    <mergeCell ref="D107:D110"/>
    <mergeCell ref="B98:B102"/>
    <mergeCell ref="C98:C102"/>
    <mergeCell ref="D99:D102"/>
    <mergeCell ref="A106:A110"/>
    <mergeCell ref="B106:B110"/>
    <mergeCell ref="C106:C110"/>
    <mergeCell ref="A172:A176"/>
    <mergeCell ref="B172:B176"/>
    <mergeCell ref="C172:C176"/>
    <mergeCell ref="D173:D176"/>
    <mergeCell ref="D159:D161"/>
  </mergeCells>
  <pageMargins left="0.43307086614173229" right="0.31496062992125984" top="0.39370078740157483" bottom="0.31496062992125984" header="0.31496062992125984" footer="0.23622047244094491"/>
  <pageSetup paperSize="9" scale="70" orientation="landscape" r:id="rId1"/>
  <rowBreaks count="9" manualBreakCount="9">
    <brk id="22" max="9" man="1"/>
    <brk id="52" max="9" man="1"/>
    <brk id="65" max="9" man="1"/>
    <brk id="105" max="9" man="1"/>
    <brk id="147" max="9" man="1"/>
    <brk id="209" max="9" man="1"/>
    <brk id="210" max="9" man="1"/>
    <brk id="255" max="9" man="1"/>
    <brk id="30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311"/>
  <sheetViews>
    <sheetView tabSelected="1" topLeftCell="A60" workbookViewId="0">
      <selection activeCell="D10" sqref="D10"/>
    </sheetView>
  </sheetViews>
  <sheetFormatPr defaultColWidth="9.140625" defaultRowHeight="15.75"/>
  <cols>
    <col min="1" max="1" width="34.28515625" style="3" customWidth="1"/>
    <col min="2" max="2" width="65.7109375" style="3" customWidth="1"/>
    <col min="3" max="3" width="60.140625" style="3" customWidth="1"/>
    <col min="4" max="16384" width="9.140625" style="3"/>
  </cols>
  <sheetData>
    <row r="1" spans="1:3" ht="52.5" customHeight="1">
      <c r="A1" s="31"/>
      <c r="B1" s="31"/>
      <c r="C1" s="275" t="s">
        <v>436</v>
      </c>
    </row>
    <row r="2" spans="1:3" ht="15.75" customHeight="1">
      <c r="A2" s="62"/>
      <c r="B2" s="62"/>
      <c r="C2" s="62"/>
    </row>
    <row r="3" spans="1:3" ht="16.5" customHeight="1">
      <c r="A3" s="356" t="s">
        <v>236</v>
      </c>
      <c r="B3" s="356"/>
      <c r="C3" s="356"/>
    </row>
    <row r="4" spans="1:3">
      <c r="A4" s="408" t="s">
        <v>237</v>
      </c>
      <c r="B4" s="408"/>
      <c r="C4" s="408"/>
    </row>
    <row r="5" spans="1:3" ht="15.75" customHeight="1">
      <c r="A5" s="452" t="s">
        <v>309</v>
      </c>
      <c r="B5" s="452"/>
      <c r="C5" s="452"/>
    </row>
    <row r="6" spans="1:3" s="167" customFormat="1" ht="30" customHeight="1">
      <c r="A6" s="353" t="s">
        <v>5</v>
      </c>
      <c r="B6" s="353" t="s">
        <v>238</v>
      </c>
      <c r="C6" s="365" t="s">
        <v>239</v>
      </c>
    </row>
    <row r="7" spans="1:3" s="167" customFormat="1" ht="42" customHeight="1">
      <c r="A7" s="353"/>
      <c r="B7" s="353"/>
      <c r="C7" s="365"/>
    </row>
    <row r="8" spans="1:3" s="15" customFormat="1">
      <c r="A8" s="170">
        <v>1</v>
      </c>
      <c r="B8" s="170">
        <v>2</v>
      </c>
      <c r="C8" s="170">
        <v>3</v>
      </c>
    </row>
    <row r="9" spans="1:3" ht="15.75" customHeight="1">
      <c r="A9" s="367" t="s">
        <v>0</v>
      </c>
      <c r="B9" s="448" t="s">
        <v>42</v>
      </c>
      <c r="C9" s="450" t="s">
        <v>240</v>
      </c>
    </row>
    <row r="10" spans="1:3" ht="24" customHeight="1">
      <c r="A10" s="367"/>
      <c r="B10" s="449"/>
      <c r="C10" s="451"/>
    </row>
    <row r="11" spans="1:3">
      <c r="A11" s="339" t="s">
        <v>2</v>
      </c>
      <c r="B11" s="349" t="s">
        <v>241</v>
      </c>
      <c r="C11" s="332" t="s">
        <v>240</v>
      </c>
    </row>
    <row r="12" spans="1:3">
      <c r="A12" s="339"/>
      <c r="B12" s="350"/>
      <c r="C12" s="333"/>
    </row>
    <row r="13" spans="1:3" ht="6.75" customHeight="1">
      <c r="A13" s="339"/>
      <c r="B13" s="350"/>
      <c r="C13" s="333"/>
    </row>
    <row r="14" spans="1:3" hidden="1">
      <c r="A14" s="339"/>
      <c r="B14" s="350"/>
      <c r="C14" s="333"/>
    </row>
    <row r="15" spans="1:3" hidden="1">
      <c r="A15" s="339"/>
      <c r="B15" s="350"/>
      <c r="C15" s="333"/>
    </row>
    <row r="16" spans="1:3" ht="26.25" hidden="1" customHeight="1">
      <c r="A16" s="339"/>
      <c r="B16" s="351"/>
      <c r="C16" s="334"/>
    </row>
    <row r="17" spans="1:3" ht="15.75" customHeight="1">
      <c r="A17" s="332" t="s">
        <v>34</v>
      </c>
      <c r="B17" s="339" t="s">
        <v>51</v>
      </c>
      <c r="C17" s="332" t="s">
        <v>240</v>
      </c>
    </row>
    <row r="18" spans="1:3">
      <c r="A18" s="333"/>
      <c r="B18" s="339"/>
      <c r="C18" s="333"/>
    </row>
    <row r="19" spans="1:3">
      <c r="A19" s="333"/>
      <c r="B19" s="339"/>
      <c r="C19" s="333"/>
    </row>
    <row r="20" spans="1:3" ht="2.25" customHeight="1">
      <c r="A20" s="333"/>
      <c r="B20" s="339"/>
      <c r="C20" s="333"/>
    </row>
    <row r="21" spans="1:3" hidden="1">
      <c r="A21" s="333"/>
      <c r="B21" s="339"/>
      <c r="C21" s="333"/>
    </row>
    <row r="22" spans="1:3" ht="13.5" hidden="1" customHeight="1">
      <c r="A22" s="334"/>
      <c r="B22" s="339"/>
      <c r="C22" s="334"/>
    </row>
    <row r="23" spans="1:3">
      <c r="A23" s="332" t="s">
        <v>33</v>
      </c>
      <c r="B23" s="339" t="s">
        <v>96</v>
      </c>
      <c r="C23" s="339" t="s">
        <v>240</v>
      </c>
    </row>
    <row r="24" spans="1:3">
      <c r="A24" s="333"/>
      <c r="B24" s="339"/>
      <c r="C24" s="339"/>
    </row>
    <row r="25" spans="1:3">
      <c r="A25" s="333"/>
      <c r="B25" s="339"/>
      <c r="C25" s="339"/>
    </row>
    <row r="26" spans="1:3">
      <c r="A26" s="333"/>
      <c r="B26" s="339"/>
      <c r="C26" s="339"/>
    </row>
    <row r="27" spans="1:3" ht="3" customHeight="1">
      <c r="A27" s="333"/>
      <c r="B27" s="339"/>
      <c r="C27" s="339"/>
    </row>
    <row r="28" spans="1:3" hidden="1">
      <c r="A28" s="333"/>
      <c r="B28" s="339"/>
      <c r="C28" s="339"/>
    </row>
    <row r="29" spans="1:3" ht="13.5" hidden="1" customHeight="1">
      <c r="A29" s="333"/>
      <c r="B29" s="339"/>
      <c r="C29" s="339"/>
    </row>
    <row r="30" spans="1:3" ht="15.75" customHeight="1">
      <c r="A30" s="339" t="s">
        <v>121</v>
      </c>
      <c r="B30" s="339" t="s">
        <v>122</v>
      </c>
      <c r="C30" s="332" t="s">
        <v>240</v>
      </c>
    </row>
    <row r="31" spans="1:3">
      <c r="A31" s="339"/>
      <c r="B31" s="339"/>
      <c r="C31" s="333"/>
    </row>
    <row r="32" spans="1:3" ht="3.75" customHeight="1">
      <c r="A32" s="339"/>
      <c r="B32" s="339"/>
      <c r="C32" s="333"/>
    </row>
    <row r="33" spans="1:3" hidden="1">
      <c r="A33" s="339"/>
      <c r="B33" s="339"/>
      <c r="C33" s="333"/>
    </row>
    <row r="34" spans="1:3" hidden="1">
      <c r="A34" s="339"/>
      <c r="B34" s="339"/>
      <c r="C34" s="333"/>
    </row>
    <row r="35" spans="1:3" ht="21.75" hidden="1" customHeight="1">
      <c r="A35" s="339"/>
      <c r="B35" s="339"/>
      <c r="C35" s="334"/>
    </row>
    <row r="36" spans="1:3">
      <c r="A36" s="339" t="s">
        <v>123</v>
      </c>
      <c r="B36" s="339" t="s">
        <v>124</v>
      </c>
      <c r="C36" s="359" t="s">
        <v>240</v>
      </c>
    </row>
    <row r="37" spans="1:3">
      <c r="A37" s="339"/>
      <c r="B37" s="339"/>
      <c r="C37" s="359"/>
    </row>
    <row r="38" spans="1:3">
      <c r="A38" s="339"/>
      <c r="B38" s="339"/>
      <c r="C38" s="359"/>
    </row>
    <row r="39" spans="1:3" ht="7.5" customHeight="1">
      <c r="A39" s="339"/>
      <c r="B39" s="339"/>
      <c r="C39" s="359"/>
    </row>
    <row r="40" spans="1:3" ht="7.5" hidden="1" customHeight="1">
      <c r="A40" s="339"/>
      <c r="B40" s="339"/>
      <c r="C40" s="359"/>
    </row>
    <row r="41" spans="1:3" hidden="1">
      <c r="A41" s="339"/>
      <c r="B41" s="339"/>
      <c r="C41" s="359"/>
    </row>
    <row r="42" spans="1:3" ht="72.75" hidden="1" customHeight="1">
      <c r="A42" s="339"/>
      <c r="B42" s="339"/>
      <c r="C42" s="359"/>
    </row>
    <row r="43" spans="1:3" ht="15.75" customHeight="1">
      <c r="A43" s="339" t="s">
        <v>245</v>
      </c>
      <c r="B43" s="339" t="s">
        <v>258</v>
      </c>
      <c r="C43" s="332" t="s">
        <v>240</v>
      </c>
    </row>
    <row r="44" spans="1:3">
      <c r="A44" s="339"/>
      <c r="B44" s="339"/>
      <c r="C44" s="333"/>
    </row>
    <row r="45" spans="1:3" ht="6.75" customHeight="1">
      <c r="A45" s="339"/>
      <c r="B45" s="339"/>
      <c r="C45" s="333"/>
    </row>
    <row r="46" spans="1:3" hidden="1">
      <c r="A46" s="339"/>
      <c r="B46" s="339"/>
      <c r="C46" s="333"/>
    </row>
    <row r="47" spans="1:3" hidden="1">
      <c r="A47" s="339"/>
      <c r="B47" s="339"/>
      <c r="C47" s="333"/>
    </row>
    <row r="48" spans="1:3" ht="70.5" hidden="1" customHeight="1">
      <c r="A48" s="339"/>
      <c r="B48" s="339"/>
      <c r="C48" s="334"/>
    </row>
    <row r="49" spans="1:3" ht="15.75" customHeight="1">
      <c r="A49" s="405" t="s">
        <v>243</v>
      </c>
      <c r="B49" s="405" t="s">
        <v>259</v>
      </c>
      <c r="C49" s="420" t="s">
        <v>240</v>
      </c>
    </row>
    <row r="50" spans="1:3" ht="6.75" customHeight="1">
      <c r="A50" s="405"/>
      <c r="B50" s="405"/>
      <c r="C50" s="453"/>
    </row>
    <row r="51" spans="1:3" ht="0.75" hidden="1" customHeight="1">
      <c r="A51" s="405"/>
      <c r="B51" s="405"/>
      <c r="C51" s="453"/>
    </row>
    <row r="52" spans="1:3" hidden="1">
      <c r="A52" s="405"/>
      <c r="B52" s="405"/>
      <c r="C52" s="453"/>
    </row>
    <row r="53" spans="1:3" hidden="1">
      <c r="A53" s="405"/>
      <c r="B53" s="405"/>
      <c r="C53" s="453"/>
    </row>
    <row r="54" spans="1:3" ht="14.25" customHeight="1">
      <c r="A54" s="405"/>
      <c r="B54" s="405"/>
      <c r="C54" s="454"/>
    </row>
    <row r="55" spans="1:3" ht="9.75" customHeight="1">
      <c r="A55" s="405" t="s">
        <v>244</v>
      </c>
      <c r="B55" s="405" t="s">
        <v>85</v>
      </c>
      <c r="C55" s="420" t="s">
        <v>240</v>
      </c>
    </row>
    <row r="56" spans="1:3" ht="15.75" hidden="1" customHeight="1">
      <c r="A56" s="405"/>
      <c r="B56" s="405"/>
      <c r="C56" s="453"/>
    </row>
    <row r="57" spans="1:3" ht="2.25" customHeight="1">
      <c r="A57" s="405"/>
      <c r="B57" s="405"/>
      <c r="C57" s="453"/>
    </row>
    <row r="58" spans="1:3" ht="4.5" hidden="1" customHeight="1">
      <c r="A58" s="405"/>
      <c r="B58" s="405"/>
      <c r="C58" s="453"/>
    </row>
    <row r="59" spans="1:3" ht="15.75" hidden="1" customHeight="1">
      <c r="A59" s="405"/>
      <c r="B59" s="405"/>
      <c r="C59" s="453"/>
    </row>
    <row r="60" spans="1:3" ht="19.5" customHeight="1">
      <c r="A60" s="405"/>
      <c r="B60" s="405"/>
      <c r="C60" s="454"/>
    </row>
    <row r="61" spans="1:3" ht="33" customHeight="1">
      <c r="A61" s="150" t="s">
        <v>3</v>
      </c>
      <c r="B61" s="279" t="s">
        <v>288</v>
      </c>
      <c r="C61" s="281" t="s">
        <v>240</v>
      </c>
    </row>
    <row r="62" spans="1:3">
      <c r="A62" s="332" t="s">
        <v>36</v>
      </c>
      <c r="B62" s="332" t="s">
        <v>260</v>
      </c>
      <c r="C62" s="363" t="s">
        <v>240</v>
      </c>
    </row>
    <row r="63" spans="1:3">
      <c r="A63" s="333"/>
      <c r="B63" s="333"/>
      <c r="C63" s="363"/>
    </row>
    <row r="64" spans="1:3" ht="5.25" customHeight="1">
      <c r="A64" s="333"/>
      <c r="B64" s="333"/>
      <c r="C64" s="363"/>
    </row>
    <row r="65" spans="1:3" ht="54" hidden="1" customHeight="1">
      <c r="A65" s="333"/>
      <c r="B65" s="333"/>
      <c r="C65" s="363"/>
    </row>
    <row r="66" spans="1:3">
      <c r="A66" s="332" t="s">
        <v>35</v>
      </c>
      <c r="B66" s="332" t="s">
        <v>60</v>
      </c>
      <c r="C66" s="363" t="s">
        <v>240</v>
      </c>
    </row>
    <row r="67" spans="1:3">
      <c r="A67" s="333"/>
      <c r="B67" s="333"/>
      <c r="C67" s="363"/>
    </row>
    <row r="68" spans="1:3" ht="14.25" customHeight="1">
      <c r="A68" s="333"/>
      <c r="B68" s="333"/>
      <c r="C68" s="363"/>
    </row>
    <row r="69" spans="1:3" ht="4.5" hidden="1" customHeight="1">
      <c r="A69" s="333"/>
      <c r="B69" s="333"/>
      <c r="C69" s="363"/>
    </row>
    <row r="70" spans="1:3" ht="0.75" hidden="1" customHeight="1">
      <c r="A70" s="333"/>
      <c r="B70" s="333"/>
      <c r="C70" s="363"/>
    </row>
    <row r="71" spans="1:3" ht="0.75" hidden="1" customHeight="1">
      <c r="A71" s="339"/>
      <c r="B71" s="333"/>
      <c r="C71" s="333"/>
    </row>
    <row r="72" spans="1:3" hidden="1">
      <c r="A72" s="339"/>
      <c r="B72" s="333"/>
      <c r="C72" s="334"/>
    </row>
    <row r="73" spans="1:3">
      <c r="A73" s="339" t="s">
        <v>127</v>
      </c>
      <c r="B73" s="332" t="s">
        <v>289</v>
      </c>
      <c r="C73" s="332" t="s">
        <v>240</v>
      </c>
    </row>
    <row r="74" spans="1:3">
      <c r="A74" s="339"/>
      <c r="B74" s="333"/>
      <c r="C74" s="333"/>
    </row>
    <row r="75" spans="1:3" ht="15.75" customHeight="1">
      <c r="A75" s="339"/>
      <c r="B75" s="333"/>
      <c r="C75" s="333"/>
    </row>
    <row r="76" spans="1:3" hidden="1">
      <c r="A76" s="339"/>
      <c r="B76" s="333"/>
      <c r="C76" s="333"/>
    </row>
    <row r="77" spans="1:3" hidden="1">
      <c r="A77" s="339"/>
      <c r="B77" s="333"/>
      <c r="C77" s="334"/>
    </row>
    <row r="78" spans="1:3" ht="33" customHeight="1">
      <c r="A78" s="168" t="s">
        <v>129</v>
      </c>
      <c r="B78" s="278" t="s">
        <v>130</v>
      </c>
      <c r="C78" s="278" t="s">
        <v>240</v>
      </c>
    </row>
    <row r="79" spans="1:3" ht="15.75" customHeight="1">
      <c r="A79" s="339" t="s">
        <v>131</v>
      </c>
      <c r="B79" s="332" t="s">
        <v>266</v>
      </c>
      <c r="C79" s="332" t="s">
        <v>240</v>
      </c>
    </row>
    <row r="80" spans="1:3">
      <c r="A80" s="339"/>
      <c r="B80" s="333"/>
      <c r="C80" s="333"/>
    </row>
    <row r="81" spans="1:3" ht="3" customHeight="1">
      <c r="A81" s="339"/>
      <c r="B81" s="333"/>
      <c r="C81" s="333"/>
    </row>
    <row r="82" spans="1:3" hidden="1">
      <c r="A82" s="339"/>
      <c r="B82" s="333"/>
      <c r="C82" s="333"/>
    </row>
    <row r="83" spans="1:3" hidden="1">
      <c r="A83" s="339"/>
      <c r="B83" s="334"/>
      <c r="C83" s="334"/>
    </row>
    <row r="84" spans="1:3" ht="15.75" customHeight="1">
      <c r="A84" s="339" t="s">
        <v>133</v>
      </c>
      <c r="B84" s="332" t="s">
        <v>134</v>
      </c>
      <c r="C84" s="332" t="s">
        <v>240</v>
      </c>
    </row>
    <row r="85" spans="1:3">
      <c r="A85" s="339"/>
      <c r="B85" s="333"/>
      <c r="C85" s="333"/>
    </row>
    <row r="86" spans="1:3" ht="2.25" customHeight="1">
      <c r="A86" s="339"/>
      <c r="B86" s="333"/>
      <c r="C86" s="333"/>
    </row>
    <row r="87" spans="1:3" hidden="1">
      <c r="A87" s="339"/>
      <c r="B87" s="333"/>
      <c r="C87" s="333"/>
    </row>
    <row r="88" spans="1:3" hidden="1">
      <c r="A88" s="339"/>
      <c r="B88" s="334"/>
      <c r="C88" s="334"/>
    </row>
    <row r="89" spans="1:3" ht="30">
      <c r="A89" s="169" t="s">
        <v>223</v>
      </c>
      <c r="B89" s="278" t="s">
        <v>265</v>
      </c>
      <c r="C89" s="278" t="s">
        <v>240</v>
      </c>
    </row>
    <row r="90" spans="1:3" ht="30">
      <c r="A90" s="169" t="s">
        <v>311</v>
      </c>
      <c r="B90" s="278" t="s">
        <v>310</v>
      </c>
      <c r="C90" s="278" t="s">
        <v>240</v>
      </c>
    </row>
    <row r="91" spans="1:3" ht="15.75" customHeight="1">
      <c r="A91" s="332" t="s">
        <v>61</v>
      </c>
      <c r="B91" s="332" t="s">
        <v>62</v>
      </c>
      <c r="C91" s="359" t="s">
        <v>240</v>
      </c>
    </row>
    <row r="92" spans="1:3">
      <c r="A92" s="333"/>
      <c r="B92" s="333"/>
      <c r="C92" s="359"/>
    </row>
    <row r="93" spans="1:3" ht="3.75" customHeight="1">
      <c r="A93" s="333"/>
      <c r="B93" s="333"/>
      <c r="C93" s="359"/>
    </row>
    <row r="94" spans="1:3" ht="15.75" hidden="1" customHeight="1">
      <c r="A94" s="334"/>
      <c r="B94" s="333"/>
      <c r="C94" s="359"/>
    </row>
    <row r="95" spans="1:3" ht="15.75" customHeight="1">
      <c r="A95" s="339" t="s">
        <v>135</v>
      </c>
      <c r="B95" s="332" t="s">
        <v>264</v>
      </c>
      <c r="C95" s="332" t="s">
        <v>240</v>
      </c>
    </row>
    <row r="96" spans="1:3">
      <c r="A96" s="339"/>
      <c r="B96" s="333"/>
      <c r="C96" s="333"/>
    </row>
    <row r="97" spans="1:3" hidden="1">
      <c r="A97" s="339"/>
      <c r="B97" s="333"/>
      <c r="C97" s="333"/>
    </row>
    <row r="98" spans="1:3" hidden="1">
      <c r="A98" s="339"/>
      <c r="B98" s="333"/>
      <c r="C98" s="333"/>
    </row>
    <row r="99" spans="1:3" hidden="1">
      <c r="A99" s="339"/>
      <c r="B99" s="334"/>
      <c r="C99" s="334"/>
    </row>
    <row r="100" spans="1:3" ht="30">
      <c r="A100" s="169" t="s">
        <v>229</v>
      </c>
      <c r="B100" s="278" t="s">
        <v>263</v>
      </c>
      <c r="C100" s="278" t="s">
        <v>240</v>
      </c>
    </row>
    <row r="101" spans="1:3" ht="15.75" customHeight="1">
      <c r="A101" s="332" t="s">
        <v>63</v>
      </c>
      <c r="B101" s="332" t="s">
        <v>261</v>
      </c>
      <c r="C101" s="332" t="s">
        <v>240</v>
      </c>
    </row>
    <row r="102" spans="1:3">
      <c r="A102" s="333"/>
      <c r="B102" s="333"/>
      <c r="C102" s="333"/>
    </row>
    <row r="103" spans="1:3" ht="2.25" customHeight="1">
      <c r="A103" s="333"/>
      <c r="B103" s="333"/>
      <c r="C103" s="333"/>
    </row>
    <row r="104" spans="1:3" hidden="1">
      <c r="A104" s="333"/>
      <c r="B104" s="333"/>
      <c r="C104" s="333"/>
    </row>
    <row r="105" spans="1:3" hidden="1">
      <c r="A105" s="334"/>
      <c r="B105" s="334"/>
      <c r="C105" s="334"/>
    </row>
    <row r="106" spans="1:3" ht="30">
      <c r="A106" s="171" t="s">
        <v>217</v>
      </c>
      <c r="B106" s="278" t="s">
        <v>262</v>
      </c>
      <c r="C106" s="278" t="s">
        <v>240</v>
      </c>
    </row>
    <row r="107" spans="1:3" ht="15.75" customHeight="1">
      <c r="A107" s="332" t="s">
        <v>65</v>
      </c>
      <c r="B107" s="332" t="s">
        <v>66</v>
      </c>
      <c r="C107" s="332" t="s">
        <v>240</v>
      </c>
    </row>
    <row r="108" spans="1:3">
      <c r="A108" s="333"/>
      <c r="B108" s="333"/>
      <c r="C108" s="333"/>
    </row>
    <row r="109" spans="1:3" ht="3.75" customHeight="1">
      <c r="A109" s="333"/>
      <c r="B109" s="333"/>
      <c r="C109" s="333"/>
    </row>
    <row r="110" spans="1:3" hidden="1">
      <c r="A110" s="333"/>
      <c r="B110" s="333"/>
      <c r="C110" s="333"/>
    </row>
    <row r="111" spans="1:3" ht="39" hidden="1" customHeight="1">
      <c r="A111" s="334"/>
      <c r="B111" s="334"/>
      <c r="C111" s="334"/>
    </row>
    <row r="112" spans="1:3">
      <c r="A112" s="332" t="s">
        <v>67</v>
      </c>
      <c r="B112" s="332" t="s">
        <v>68</v>
      </c>
      <c r="C112" s="359" t="s">
        <v>240</v>
      </c>
    </row>
    <row r="113" spans="1:3">
      <c r="A113" s="333"/>
      <c r="B113" s="333"/>
      <c r="C113" s="359"/>
    </row>
    <row r="114" spans="1:3">
      <c r="A114" s="333"/>
      <c r="B114" s="333"/>
      <c r="C114" s="359"/>
    </row>
    <row r="115" spans="1:3" ht="4.5" customHeight="1">
      <c r="A115" s="333"/>
      <c r="B115" s="333"/>
      <c r="C115" s="359"/>
    </row>
    <row r="116" spans="1:3" hidden="1">
      <c r="A116" s="333"/>
      <c r="B116" s="333"/>
      <c r="C116" s="359"/>
    </row>
    <row r="117" spans="1:3" hidden="1">
      <c r="A117" s="333"/>
      <c r="B117" s="333"/>
      <c r="C117" s="359"/>
    </row>
    <row r="118" spans="1:3">
      <c r="A118" s="339" t="s">
        <v>137</v>
      </c>
      <c r="B118" s="332" t="s">
        <v>256</v>
      </c>
      <c r="C118" s="359" t="s">
        <v>240</v>
      </c>
    </row>
    <row r="119" spans="1:3">
      <c r="A119" s="339"/>
      <c r="B119" s="333"/>
      <c r="C119" s="359"/>
    </row>
    <row r="120" spans="1:3" ht="6.75" customHeight="1">
      <c r="A120" s="339"/>
      <c r="B120" s="333"/>
      <c r="C120" s="359"/>
    </row>
    <row r="121" spans="1:3" ht="66" hidden="1" customHeight="1">
      <c r="A121" s="339"/>
      <c r="B121" s="333"/>
      <c r="C121" s="359"/>
    </row>
    <row r="122" spans="1:3" ht="15.75" customHeight="1">
      <c r="A122" s="339" t="s">
        <v>139</v>
      </c>
      <c r="B122" s="332" t="s">
        <v>257</v>
      </c>
      <c r="C122" s="332" t="s">
        <v>240</v>
      </c>
    </row>
    <row r="123" spans="1:3">
      <c r="A123" s="339"/>
      <c r="B123" s="333"/>
      <c r="C123" s="333"/>
    </row>
    <row r="124" spans="1:3" ht="4.5" customHeight="1">
      <c r="A124" s="339"/>
      <c r="B124" s="333"/>
      <c r="C124" s="333"/>
    </row>
    <row r="125" spans="1:3" hidden="1">
      <c r="A125" s="339"/>
      <c r="B125" s="333"/>
      <c r="C125" s="333"/>
    </row>
    <row r="126" spans="1:3" ht="45.75" hidden="1" customHeight="1">
      <c r="A126" s="339"/>
      <c r="B126" s="334"/>
      <c r="C126" s="334"/>
    </row>
    <row r="127" spans="1:3">
      <c r="A127" s="339" t="s">
        <v>141</v>
      </c>
      <c r="B127" s="332" t="s">
        <v>143</v>
      </c>
      <c r="C127" s="359" t="s">
        <v>240</v>
      </c>
    </row>
    <row r="128" spans="1:3">
      <c r="A128" s="339"/>
      <c r="B128" s="333"/>
      <c r="C128" s="359"/>
    </row>
    <row r="129" spans="1:3" ht="14.25" customHeight="1">
      <c r="A129" s="339"/>
      <c r="B129" s="333"/>
      <c r="C129" s="359"/>
    </row>
    <row r="130" spans="1:3" ht="5.25" hidden="1" customHeight="1">
      <c r="A130" s="339"/>
      <c r="B130" s="333"/>
      <c r="C130" s="359"/>
    </row>
    <row r="131" spans="1:3" hidden="1">
      <c r="A131" s="339"/>
      <c r="B131" s="333"/>
      <c r="C131" s="359"/>
    </row>
    <row r="132" spans="1:3" hidden="1">
      <c r="A132" s="339"/>
      <c r="B132" s="334"/>
      <c r="C132" s="359"/>
    </row>
    <row r="133" spans="1:3" ht="32.25" customHeight="1">
      <c r="A133" s="168" t="s">
        <v>246</v>
      </c>
      <c r="B133" s="278" t="s">
        <v>85</v>
      </c>
      <c r="C133" s="276" t="s">
        <v>240</v>
      </c>
    </row>
    <row r="134" spans="1:3" ht="30">
      <c r="A134" s="168" t="s">
        <v>247</v>
      </c>
      <c r="B134" s="278" t="s">
        <v>248</v>
      </c>
      <c r="C134" s="276" t="s">
        <v>240</v>
      </c>
    </row>
    <row r="135" spans="1:3" ht="15.75" customHeight="1">
      <c r="A135" s="339" t="s">
        <v>69</v>
      </c>
      <c r="B135" s="349" t="s">
        <v>119</v>
      </c>
      <c r="C135" s="359" t="s">
        <v>240</v>
      </c>
    </row>
    <row r="136" spans="1:3">
      <c r="A136" s="339"/>
      <c r="B136" s="350"/>
      <c r="C136" s="359"/>
    </row>
    <row r="137" spans="1:3" ht="1.5" customHeight="1">
      <c r="A137" s="339"/>
      <c r="B137" s="350"/>
      <c r="C137" s="359"/>
    </row>
    <row r="138" spans="1:3" ht="15.75" hidden="1" customHeight="1">
      <c r="A138" s="339"/>
      <c r="B138" s="351"/>
      <c r="C138" s="359"/>
    </row>
    <row r="139" spans="1:3">
      <c r="A139" s="332" t="s">
        <v>145</v>
      </c>
      <c r="B139" s="332" t="s">
        <v>251</v>
      </c>
      <c r="C139" s="359" t="s">
        <v>240</v>
      </c>
    </row>
    <row r="140" spans="1:3">
      <c r="A140" s="333"/>
      <c r="B140" s="333"/>
      <c r="C140" s="359"/>
    </row>
    <row r="141" spans="1:3" ht="3" customHeight="1">
      <c r="A141" s="333"/>
      <c r="B141" s="333"/>
      <c r="C141" s="359"/>
    </row>
    <row r="142" spans="1:3" hidden="1">
      <c r="A142" s="333"/>
      <c r="B142" s="333"/>
      <c r="C142" s="359"/>
    </row>
    <row r="143" spans="1:3" hidden="1">
      <c r="A143" s="333"/>
      <c r="B143" s="333"/>
      <c r="C143" s="359"/>
    </row>
    <row r="144" spans="1:3" hidden="1">
      <c r="A144" s="334"/>
      <c r="B144" s="334"/>
      <c r="C144" s="359"/>
    </row>
    <row r="145" spans="1:3" ht="30">
      <c r="A145" s="171" t="s">
        <v>227</v>
      </c>
      <c r="B145" s="278" t="s">
        <v>252</v>
      </c>
      <c r="C145" s="276" t="s">
        <v>240</v>
      </c>
    </row>
    <row r="146" spans="1:3" ht="15.75" customHeight="1">
      <c r="A146" s="332" t="s">
        <v>146</v>
      </c>
      <c r="B146" s="332" t="s">
        <v>73</v>
      </c>
      <c r="C146" s="332" t="s">
        <v>240</v>
      </c>
    </row>
    <row r="147" spans="1:3" ht="14.25" customHeight="1">
      <c r="A147" s="333"/>
      <c r="B147" s="333"/>
      <c r="C147" s="333"/>
    </row>
    <row r="148" spans="1:3" hidden="1">
      <c r="A148" s="333"/>
      <c r="B148" s="333"/>
      <c r="C148" s="333"/>
    </row>
    <row r="149" spans="1:3" ht="0.75" hidden="1" customHeight="1">
      <c r="A149" s="333"/>
      <c r="B149" s="333"/>
      <c r="C149" s="333"/>
    </row>
    <row r="150" spans="1:3" ht="3" hidden="1" customHeight="1">
      <c r="A150" s="333"/>
      <c r="B150" s="333"/>
      <c r="C150" s="334"/>
    </row>
    <row r="151" spans="1:3" ht="15.75" customHeight="1">
      <c r="A151" s="339" t="s">
        <v>148</v>
      </c>
      <c r="B151" s="332" t="s">
        <v>253</v>
      </c>
      <c r="C151" s="332" t="s">
        <v>240</v>
      </c>
    </row>
    <row r="152" spans="1:3">
      <c r="A152" s="339"/>
      <c r="B152" s="333"/>
      <c r="C152" s="333"/>
    </row>
    <row r="153" spans="1:3" hidden="1">
      <c r="A153" s="339"/>
      <c r="B153" s="333"/>
      <c r="C153" s="333"/>
    </row>
    <row r="154" spans="1:3" hidden="1">
      <c r="A154" s="339"/>
      <c r="B154" s="333"/>
      <c r="C154" s="333"/>
    </row>
    <row r="155" spans="1:3" hidden="1">
      <c r="A155" s="339"/>
      <c r="B155" s="334"/>
      <c r="C155" s="334"/>
    </row>
    <row r="156" spans="1:3">
      <c r="A156" s="339" t="s">
        <v>150</v>
      </c>
      <c r="B156" s="332" t="s">
        <v>254</v>
      </c>
      <c r="C156" s="359" t="s">
        <v>240</v>
      </c>
    </row>
    <row r="157" spans="1:3">
      <c r="A157" s="339"/>
      <c r="B157" s="333"/>
      <c r="C157" s="359"/>
    </row>
    <row r="158" spans="1:3">
      <c r="A158" s="339"/>
      <c r="B158" s="333"/>
      <c r="C158" s="359"/>
    </row>
    <row r="159" spans="1:3" hidden="1">
      <c r="A159" s="339"/>
      <c r="B159" s="333"/>
      <c r="C159" s="359"/>
    </row>
    <row r="160" spans="1:3" hidden="1">
      <c r="A160" s="339"/>
      <c r="B160" s="333"/>
      <c r="C160" s="359"/>
    </row>
    <row r="161" spans="1:3" hidden="1">
      <c r="A161" s="339"/>
      <c r="B161" s="334"/>
      <c r="C161" s="359"/>
    </row>
    <row r="162" spans="1:3" ht="15.75" customHeight="1">
      <c r="A162" s="339" t="s">
        <v>152</v>
      </c>
      <c r="B162" s="332" t="s">
        <v>153</v>
      </c>
      <c r="C162" s="359" t="s">
        <v>240</v>
      </c>
    </row>
    <row r="163" spans="1:3">
      <c r="A163" s="339"/>
      <c r="B163" s="333"/>
      <c r="C163" s="359"/>
    </row>
    <row r="164" spans="1:3" ht="5.25" customHeight="1">
      <c r="A164" s="339"/>
      <c r="B164" s="333"/>
      <c r="C164" s="359"/>
    </row>
    <row r="165" spans="1:3" hidden="1">
      <c r="A165" s="339"/>
      <c r="B165" s="333"/>
      <c r="C165" s="359"/>
    </row>
    <row r="166" spans="1:3">
      <c r="A166" s="339" t="s">
        <v>154</v>
      </c>
      <c r="B166" s="332" t="s">
        <v>255</v>
      </c>
      <c r="C166" s="359" t="s">
        <v>240</v>
      </c>
    </row>
    <row r="167" spans="1:3">
      <c r="A167" s="339"/>
      <c r="B167" s="333"/>
      <c r="C167" s="359"/>
    </row>
    <row r="168" spans="1:3">
      <c r="A168" s="339"/>
      <c r="B168" s="333"/>
      <c r="C168" s="359"/>
    </row>
    <row r="169" spans="1:3" ht="2.25" customHeight="1">
      <c r="A169" s="339"/>
      <c r="B169" s="333"/>
      <c r="C169" s="359"/>
    </row>
    <row r="170" spans="1:3" hidden="1">
      <c r="A170" s="339"/>
      <c r="B170" s="333"/>
      <c r="C170" s="359"/>
    </row>
    <row r="171" spans="1:3" hidden="1">
      <c r="A171" s="339"/>
      <c r="B171" s="334"/>
      <c r="C171" s="359"/>
    </row>
    <row r="172" spans="1:3" ht="15.75" customHeight="1">
      <c r="A172" s="339" t="s">
        <v>156</v>
      </c>
      <c r="B172" s="332" t="s">
        <v>157</v>
      </c>
      <c r="C172" s="332" t="s">
        <v>240</v>
      </c>
    </row>
    <row r="173" spans="1:3">
      <c r="A173" s="339"/>
      <c r="B173" s="333"/>
      <c r="C173" s="333"/>
    </row>
    <row r="174" spans="1:3" ht="3" customHeight="1">
      <c r="A174" s="339"/>
      <c r="B174" s="333"/>
      <c r="C174" s="333"/>
    </row>
    <row r="175" spans="1:3" hidden="1">
      <c r="A175" s="339"/>
      <c r="B175" s="333"/>
      <c r="C175" s="333"/>
    </row>
    <row r="176" spans="1:3" hidden="1">
      <c r="A176" s="339"/>
      <c r="B176" s="333"/>
      <c r="C176" s="334"/>
    </row>
    <row r="177" spans="1:3" ht="15.75" customHeight="1">
      <c r="A177" s="339" t="s">
        <v>158</v>
      </c>
      <c r="B177" s="332" t="s">
        <v>159</v>
      </c>
      <c r="C177" s="332" t="s">
        <v>240</v>
      </c>
    </row>
    <row r="178" spans="1:3">
      <c r="A178" s="339"/>
      <c r="B178" s="333"/>
      <c r="C178" s="333"/>
    </row>
    <row r="179" spans="1:3" hidden="1">
      <c r="A179" s="339"/>
      <c r="B179" s="333"/>
      <c r="C179" s="333"/>
    </row>
    <row r="180" spans="1:3" hidden="1">
      <c r="A180" s="339"/>
      <c r="B180" s="333"/>
      <c r="C180" s="333"/>
    </row>
    <row r="181" spans="1:3" hidden="1">
      <c r="A181" s="339"/>
      <c r="B181" s="333"/>
      <c r="C181" s="334"/>
    </row>
    <row r="182" spans="1:3" ht="15.75" customHeight="1">
      <c r="A182" s="339" t="s">
        <v>160</v>
      </c>
      <c r="B182" s="332" t="s">
        <v>249</v>
      </c>
      <c r="C182" s="332" t="s">
        <v>240</v>
      </c>
    </row>
    <row r="183" spans="1:3">
      <c r="A183" s="339"/>
      <c r="B183" s="333"/>
      <c r="C183" s="333"/>
    </row>
    <row r="184" spans="1:3" ht="2.25" customHeight="1">
      <c r="A184" s="339"/>
      <c r="B184" s="333"/>
      <c r="C184" s="333"/>
    </row>
    <row r="185" spans="1:3" hidden="1">
      <c r="A185" s="339"/>
      <c r="B185" s="333"/>
      <c r="C185" s="333"/>
    </row>
    <row r="186" spans="1:3" hidden="1">
      <c r="A186" s="339"/>
      <c r="B186" s="334"/>
      <c r="C186" s="334"/>
    </row>
    <row r="187" spans="1:3">
      <c r="A187" s="339" t="s">
        <v>162</v>
      </c>
      <c r="B187" s="332" t="s">
        <v>250</v>
      </c>
      <c r="C187" s="359" t="s">
        <v>240</v>
      </c>
    </row>
    <row r="188" spans="1:3">
      <c r="A188" s="339"/>
      <c r="B188" s="333"/>
      <c r="C188" s="359"/>
    </row>
    <row r="189" spans="1:3" ht="2.25" customHeight="1">
      <c r="A189" s="339"/>
      <c r="B189" s="333"/>
      <c r="C189" s="359"/>
    </row>
    <row r="190" spans="1:3" hidden="1">
      <c r="A190" s="339"/>
      <c r="B190" s="333"/>
      <c r="C190" s="359"/>
    </row>
    <row r="191" spans="1:3" hidden="1">
      <c r="A191" s="339"/>
      <c r="B191" s="333"/>
      <c r="C191" s="359"/>
    </row>
    <row r="192" spans="1:3" hidden="1">
      <c r="A192" s="339"/>
      <c r="B192" s="334"/>
      <c r="C192" s="359"/>
    </row>
    <row r="193" spans="1:3" ht="15.75" customHeight="1">
      <c r="A193" s="339" t="s">
        <v>164</v>
      </c>
      <c r="B193" s="332" t="s">
        <v>267</v>
      </c>
      <c r="C193" s="332" t="s">
        <v>240</v>
      </c>
    </row>
    <row r="194" spans="1:3">
      <c r="A194" s="339"/>
      <c r="B194" s="333"/>
      <c r="C194" s="333"/>
    </row>
    <row r="195" spans="1:3" ht="2.25" customHeight="1">
      <c r="A195" s="339"/>
      <c r="B195" s="333"/>
      <c r="C195" s="333"/>
    </row>
    <row r="196" spans="1:3" hidden="1">
      <c r="A196" s="339"/>
      <c r="B196" s="333"/>
      <c r="C196" s="333"/>
    </row>
    <row r="197" spans="1:3" hidden="1">
      <c r="A197" s="339"/>
      <c r="B197" s="334"/>
      <c r="C197" s="334"/>
    </row>
    <row r="198" spans="1:3">
      <c r="A198" s="339" t="s">
        <v>166</v>
      </c>
      <c r="B198" s="332" t="s">
        <v>312</v>
      </c>
      <c r="C198" s="359" t="s">
        <v>240</v>
      </c>
    </row>
    <row r="199" spans="1:3">
      <c r="A199" s="339"/>
      <c r="B199" s="333"/>
      <c r="C199" s="359"/>
    </row>
    <row r="200" spans="1:3" ht="3.75" customHeight="1">
      <c r="A200" s="339"/>
      <c r="B200" s="333"/>
      <c r="C200" s="359"/>
    </row>
    <row r="201" spans="1:3" hidden="1">
      <c r="A201" s="339"/>
      <c r="B201" s="333"/>
      <c r="C201" s="359"/>
    </row>
    <row r="202" spans="1:3" hidden="1">
      <c r="A202" s="339"/>
      <c r="B202" s="333"/>
      <c r="C202" s="359"/>
    </row>
    <row r="203" spans="1:3" hidden="1">
      <c r="A203" s="339"/>
      <c r="B203" s="334"/>
      <c r="C203" s="359"/>
    </row>
    <row r="204" spans="1:3">
      <c r="A204" s="339" t="s">
        <v>167</v>
      </c>
      <c r="B204" s="332" t="s">
        <v>268</v>
      </c>
      <c r="C204" s="359" t="s">
        <v>240</v>
      </c>
    </row>
    <row r="205" spans="1:3">
      <c r="A205" s="339"/>
      <c r="B205" s="333"/>
      <c r="C205" s="359"/>
    </row>
    <row r="206" spans="1:3">
      <c r="A206" s="339"/>
      <c r="B206" s="333"/>
      <c r="C206" s="359"/>
    </row>
    <row r="207" spans="1:3" ht="1.5" customHeight="1">
      <c r="A207" s="339"/>
      <c r="B207" s="333"/>
      <c r="C207" s="359"/>
    </row>
    <row r="208" spans="1:3" hidden="1">
      <c r="A208" s="339"/>
      <c r="B208" s="333"/>
      <c r="C208" s="359"/>
    </row>
    <row r="209" spans="1:3" hidden="1">
      <c r="A209" s="339"/>
      <c r="B209" s="334"/>
      <c r="C209" s="359"/>
    </row>
    <row r="210" spans="1:3">
      <c r="A210" s="332" t="s">
        <v>168</v>
      </c>
      <c r="B210" s="332" t="s">
        <v>269</v>
      </c>
      <c r="C210" s="359" t="s">
        <v>240</v>
      </c>
    </row>
    <row r="211" spans="1:3">
      <c r="A211" s="333"/>
      <c r="B211" s="333"/>
      <c r="C211" s="359"/>
    </row>
    <row r="212" spans="1:3" ht="14.25" customHeight="1">
      <c r="A212" s="333"/>
      <c r="B212" s="333"/>
      <c r="C212" s="359"/>
    </row>
    <row r="213" spans="1:3" ht="1.5" hidden="1" customHeight="1">
      <c r="A213" s="333"/>
      <c r="B213" s="333"/>
      <c r="C213" s="359"/>
    </row>
    <row r="214" spans="1:3" hidden="1">
      <c r="A214" s="333"/>
      <c r="B214" s="333"/>
      <c r="C214" s="359"/>
    </row>
    <row r="215" spans="1:3" hidden="1">
      <c r="A215" s="334"/>
      <c r="B215" s="334"/>
      <c r="C215" s="359"/>
    </row>
    <row r="216" spans="1:3" ht="15.75" customHeight="1">
      <c r="A216" s="332" t="s">
        <v>170</v>
      </c>
      <c r="B216" s="332" t="s">
        <v>270</v>
      </c>
      <c r="C216" s="332" t="s">
        <v>240</v>
      </c>
    </row>
    <row r="217" spans="1:3">
      <c r="A217" s="333"/>
      <c r="B217" s="333"/>
      <c r="C217" s="333"/>
    </row>
    <row r="218" spans="1:3" ht="1.5" customHeight="1">
      <c r="A218" s="333"/>
      <c r="B218" s="333"/>
      <c r="C218" s="333"/>
    </row>
    <row r="219" spans="1:3" hidden="1">
      <c r="A219" s="333"/>
      <c r="B219" s="333"/>
      <c r="C219" s="333"/>
    </row>
    <row r="220" spans="1:3" hidden="1">
      <c r="A220" s="334"/>
      <c r="B220" s="334"/>
      <c r="C220" s="334"/>
    </row>
    <row r="221" spans="1:3">
      <c r="A221" s="332" t="s">
        <v>171</v>
      </c>
      <c r="B221" s="332" t="s">
        <v>282</v>
      </c>
      <c r="C221" s="359" t="s">
        <v>240</v>
      </c>
    </row>
    <row r="222" spans="1:3">
      <c r="A222" s="333"/>
      <c r="B222" s="333"/>
      <c r="C222" s="359"/>
    </row>
    <row r="223" spans="1:3" ht="13.5" customHeight="1">
      <c r="A223" s="333"/>
      <c r="B223" s="333"/>
      <c r="C223" s="359"/>
    </row>
    <row r="224" spans="1:3" ht="15.75" customHeight="1">
      <c r="A224" s="339" t="s">
        <v>172</v>
      </c>
      <c r="B224" s="332" t="s">
        <v>271</v>
      </c>
      <c r="C224" s="332" t="s">
        <v>240</v>
      </c>
    </row>
    <row r="225" spans="1:3">
      <c r="A225" s="339"/>
      <c r="B225" s="333"/>
      <c r="C225" s="333"/>
    </row>
    <row r="226" spans="1:3" ht="2.25" customHeight="1">
      <c r="A226" s="339"/>
      <c r="B226" s="333"/>
      <c r="C226" s="333"/>
    </row>
    <row r="227" spans="1:3" hidden="1">
      <c r="A227" s="339"/>
      <c r="B227" s="333"/>
      <c r="C227" s="333"/>
    </row>
    <row r="228" spans="1:3" hidden="1">
      <c r="A228" s="339"/>
      <c r="B228" s="334"/>
      <c r="C228" s="334"/>
    </row>
    <row r="229" spans="1:3">
      <c r="A229" s="339" t="s">
        <v>174</v>
      </c>
      <c r="B229" s="332" t="s">
        <v>272</v>
      </c>
      <c r="C229" s="359" t="s">
        <v>240</v>
      </c>
    </row>
    <row r="230" spans="1:3" ht="14.25" customHeight="1">
      <c r="A230" s="339"/>
      <c r="B230" s="333"/>
      <c r="C230" s="359"/>
    </row>
    <row r="231" spans="1:3" ht="6" hidden="1" customHeight="1">
      <c r="A231" s="339"/>
      <c r="B231" s="333"/>
      <c r="C231" s="359"/>
    </row>
    <row r="232" spans="1:3" hidden="1">
      <c r="A232" s="339"/>
      <c r="B232" s="333"/>
      <c r="C232" s="359"/>
    </row>
    <row r="233" spans="1:3" hidden="1">
      <c r="A233" s="339"/>
      <c r="B233" s="333"/>
      <c r="C233" s="359"/>
    </row>
    <row r="234" spans="1:3" hidden="1">
      <c r="A234" s="339"/>
      <c r="B234" s="334"/>
      <c r="C234" s="359"/>
    </row>
    <row r="235" spans="1:3">
      <c r="A235" s="339" t="s">
        <v>176</v>
      </c>
      <c r="B235" s="332" t="s">
        <v>273</v>
      </c>
      <c r="C235" s="359" t="s">
        <v>240</v>
      </c>
    </row>
    <row r="236" spans="1:3">
      <c r="A236" s="339"/>
      <c r="B236" s="333"/>
      <c r="C236" s="359"/>
    </row>
    <row r="237" spans="1:3" ht="15" customHeight="1">
      <c r="A237" s="339"/>
      <c r="B237" s="333"/>
      <c r="C237" s="359"/>
    </row>
    <row r="238" spans="1:3" hidden="1">
      <c r="A238" s="339"/>
      <c r="B238" s="333"/>
      <c r="C238" s="359"/>
    </row>
    <row r="239" spans="1:3" hidden="1">
      <c r="A239" s="339"/>
      <c r="B239" s="333"/>
      <c r="C239" s="359"/>
    </row>
    <row r="240" spans="1:3" hidden="1">
      <c r="A240" s="339"/>
      <c r="B240" s="334"/>
      <c r="C240" s="359"/>
    </row>
    <row r="241" spans="1:3" ht="47.25" customHeight="1">
      <c r="A241" s="168" t="s">
        <v>225</v>
      </c>
      <c r="B241" s="278" t="s">
        <v>273</v>
      </c>
      <c r="C241" s="276" t="s">
        <v>240</v>
      </c>
    </row>
    <row r="242" spans="1:3">
      <c r="A242" s="332" t="s">
        <v>177</v>
      </c>
      <c r="B242" s="332" t="s">
        <v>274</v>
      </c>
      <c r="C242" s="359" t="s">
        <v>240</v>
      </c>
    </row>
    <row r="243" spans="1:3" ht="13.5" customHeight="1">
      <c r="A243" s="333"/>
      <c r="B243" s="333"/>
      <c r="C243" s="359"/>
    </row>
    <row r="244" spans="1:3" hidden="1">
      <c r="A244" s="333"/>
      <c r="B244" s="333"/>
      <c r="C244" s="359"/>
    </row>
    <row r="245" spans="1:3" hidden="1">
      <c r="A245" s="333"/>
      <c r="B245" s="333"/>
      <c r="C245" s="359"/>
    </row>
    <row r="246" spans="1:3" hidden="1">
      <c r="A246" s="333"/>
      <c r="B246" s="333"/>
      <c r="C246" s="359"/>
    </row>
    <row r="247" spans="1:3" hidden="1">
      <c r="A247" s="334"/>
      <c r="B247" s="334"/>
      <c r="C247" s="359"/>
    </row>
    <row r="248" spans="1:3" ht="15.75" customHeight="1">
      <c r="A248" s="332" t="s">
        <v>178</v>
      </c>
      <c r="B248" s="332" t="s">
        <v>275</v>
      </c>
      <c r="C248" s="332" t="s">
        <v>240</v>
      </c>
    </row>
    <row r="249" spans="1:3">
      <c r="A249" s="333"/>
      <c r="B249" s="333"/>
      <c r="C249" s="333"/>
    </row>
    <row r="250" spans="1:3" ht="5.25" customHeight="1">
      <c r="A250" s="333"/>
      <c r="B250" s="333"/>
      <c r="C250" s="333"/>
    </row>
    <row r="251" spans="1:3" hidden="1">
      <c r="A251" s="333"/>
      <c r="B251" s="333"/>
      <c r="C251" s="333"/>
    </row>
    <row r="252" spans="1:3" hidden="1">
      <c r="A252" s="334"/>
      <c r="B252" s="334"/>
      <c r="C252" s="334"/>
    </row>
    <row r="253" spans="1:3" ht="15.75" customHeight="1">
      <c r="A253" s="339" t="s">
        <v>179</v>
      </c>
      <c r="B253" s="332" t="s">
        <v>276</v>
      </c>
      <c r="C253" s="332" t="s">
        <v>240</v>
      </c>
    </row>
    <row r="254" spans="1:3">
      <c r="A254" s="339"/>
      <c r="B254" s="333"/>
      <c r="C254" s="333"/>
    </row>
    <row r="255" spans="1:3" ht="2.25" customHeight="1">
      <c r="A255" s="339"/>
      <c r="B255" s="333"/>
      <c r="C255" s="333"/>
    </row>
    <row r="256" spans="1:3" hidden="1">
      <c r="A256" s="339"/>
      <c r="B256" s="333"/>
      <c r="C256" s="333"/>
    </row>
    <row r="257" spans="1:3" hidden="1">
      <c r="A257" s="339"/>
      <c r="B257" s="334"/>
      <c r="C257" s="334"/>
    </row>
    <row r="258" spans="1:3" ht="15.75" customHeight="1">
      <c r="A258" s="339" t="s">
        <v>181</v>
      </c>
      <c r="B258" s="332" t="s">
        <v>277</v>
      </c>
      <c r="C258" s="332" t="s">
        <v>240</v>
      </c>
    </row>
    <row r="259" spans="1:3">
      <c r="A259" s="339"/>
      <c r="B259" s="333"/>
      <c r="C259" s="333"/>
    </row>
    <row r="260" spans="1:3" ht="2.25" customHeight="1">
      <c r="A260" s="339"/>
      <c r="B260" s="333"/>
      <c r="C260" s="333"/>
    </row>
    <row r="261" spans="1:3" hidden="1">
      <c r="A261" s="339"/>
      <c r="B261" s="333"/>
      <c r="C261" s="333"/>
    </row>
    <row r="262" spans="1:3" hidden="1">
      <c r="A262" s="339"/>
      <c r="B262" s="334"/>
      <c r="C262" s="334"/>
    </row>
    <row r="263" spans="1:3" ht="15.75" customHeight="1">
      <c r="A263" s="339" t="s">
        <v>183</v>
      </c>
      <c r="B263" s="332" t="s">
        <v>278</v>
      </c>
      <c r="C263" s="332" t="s">
        <v>240</v>
      </c>
    </row>
    <row r="264" spans="1:3">
      <c r="A264" s="339"/>
      <c r="B264" s="333"/>
      <c r="C264" s="333"/>
    </row>
    <row r="265" spans="1:3" hidden="1">
      <c r="A265" s="339"/>
      <c r="B265" s="333"/>
      <c r="C265" s="333"/>
    </row>
    <row r="266" spans="1:3" hidden="1">
      <c r="A266" s="339"/>
      <c r="B266" s="333"/>
      <c r="C266" s="333"/>
    </row>
    <row r="267" spans="1:3" hidden="1">
      <c r="A267" s="339"/>
      <c r="B267" s="334"/>
      <c r="C267" s="334"/>
    </row>
    <row r="268" spans="1:3" ht="34.5" customHeight="1">
      <c r="A268" s="370" t="s">
        <v>185</v>
      </c>
      <c r="B268" s="332" t="s">
        <v>279</v>
      </c>
      <c r="C268" s="359" t="s">
        <v>240</v>
      </c>
    </row>
    <row r="269" spans="1:3" hidden="1">
      <c r="A269" s="371"/>
      <c r="B269" s="333"/>
      <c r="C269" s="359"/>
    </row>
    <row r="270" spans="1:3" hidden="1">
      <c r="A270" s="371"/>
      <c r="B270" s="333"/>
      <c r="C270" s="359"/>
    </row>
    <row r="271" spans="1:3" ht="1.5" hidden="1" customHeight="1">
      <c r="A271" s="371"/>
      <c r="B271" s="333"/>
      <c r="C271" s="359"/>
    </row>
    <row r="272" spans="1:3" hidden="1">
      <c r="A272" s="371"/>
      <c r="B272" s="333"/>
      <c r="C272" s="359"/>
    </row>
    <row r="273" spans="1:3" hidden="1">
      <c r="A273" s="422"/>
      <c r="B273" s="334"/>
      <c r="C273" s="359"/>
    </row>
    <row r="274" spans="1:3">
      <c r="A274" s="339" t="s">
        <v>186</v>
      </c>
      <c r="B274" s="332" t="s">
        <v>280</v>
      </c>
      <c r="C274" s="359" t="s">
        <v>240</v>
      </c>
    </row>
    <row r="275" spans="1:3" ht="13.5" customHeight="1">
      <c r="A275" s="339"/>
      <c r="B275" s="333"/>
      <c r="C275" s="359"/>
    </row>
    <row r="276" spans="1:3" ht="3" hidden="1" customHeight="1">
      <c r="A276" s="339"/>
      <c r="B276" s="333"/>
      <c r="C276" s="359"/>
    </row>
    <row r="277" spans="1:3" hidden="1">
      <c r="A277" s="339"/>
      <c r="B277" s="333"/>
      <c r="C277" s="359"/>
    </row>
    <row r="278" spans="1:3" hidden="1">
      <c r="A278" s="339"/>
      <c r="B278" s="333"/>
      <c r="C278" s="359"/>
    </row>
    <row r="279" spans="1:3" hidden="1">
      <c r="A279" s="339"/>
      <c r="B279" s="334"/>
      <c r="C279" s="359"/>
    </row>
    <row r="280" spans="1:3">
      <c r="A280" s="339" t="s">
        <v>188</v>
      </c>
      <c r="B280" s="332" t="s">
        <v>281</v>
      </c>
      <c r="C280" s="359" t="s">
        <v>240</v>
      </c>
    </row>
    <row r="281" spans="1:3" ht="13.5" customHeight="1">
      <c r="A281" s="339"/>
      <c r="B281" s="333"/>
      <c r="C281" s="359"/>
    </row>
    <row r="282" spans="1:3" ht="2.25" hidden="1" customHeight="1">
      <c r="A282" s="339"/>
      <c r="B282" s="333"/>
      <c r="C282" s="359"/>
    </row>
    <row r="283" spans="1:3" hidden="1">
      <c r="A283" s="339"/>
      <c r="B283" s="333"/>
      <c r="C283" s="359"/>
    </row>
    <row r="284" spans="1:3" hidden="1">
      <c r="A284" s="339"/>
      <c r="B284" s="333"/>
      <c r="C284" s="359"/>
    </row>
    <row r="285" spans="1:3" hidden="1">
      <c r="A285" s="339"/>
      <c r="B285" s="334"/>
      <c r="C285" s="359"/>
    </row>
    <row r="286" spans="1:3" ht="30">
      <c r="A286" s="168" t="s">
        <v>283</v>
      </c>
      <c r="B286" s="278" t="s">
        <v>248</v>
      </c>
      <c r="C286" s="277" t="s">
        <v>240</v>
      </c>
    </row>
    <row r="287" spans="1:3" ht="30">
      <c r="A287" s="168" t="s">
        <v>284</v>
      </c>
      <c r="B287" s="278" t="s">
        <v>285</v>
      </c>
      <c r="C287" s="277" t="s">
        <v>240</v>
      </c>
    </row>
    <row r="288" spans="1:3" ht="15.75" customHeight="1">
      <c r="A288" s="339" t="s">
        <v>86</v>
      </c>
      <c r="B288" s="349" t="s">
        <v>242</v>
      </c>
      <c r="C288" s="332" t="s">
        <v>240</v>
      </c>
    </row>
    <row r="289" spans="1:3">
      <c r="A289" s="339"/>
      <c r="B289" s="350"/>
      <c r="C289" s="333"/>
    </row>
    <row r="290" spans="1:3" ht="6" hidden="1" customHeight="1">
      <c r="A290" s="339"/>
      <c r="B290" s="350"/>
      <c r="C290" s="333"/>
    </row>
    <row r="291" spans="1:3" ht="15.75" hidden="1" customHeight="1">
      <c r="A291" s="339"/>
      <c r="B291" s="350"/>
      <c r="C291" s="333"/>
    </row>
    <row r="292" spans="1:3" ht="15.75" hidden="1" customHeight="1">
      <c r="A292" s="339"/>
      <c r="B292" s="351"/>
      <c r="C292" s="334"/>
    </row>
    <row r="293" spans="1:3">
      <c r="A293" s="332" t="s">
        <v>191</v>
      </c>
      <c r="B293" s="332" t="s">
        <v>89</v>
      </c>
      <c r="C293" s="359" t="s">
        <v>240</v>
      </c>
    </row>
    <row r="294" spans="1:3">
      <c r="A294" s="333"/>
      <c r="B294" s="333"/>
      <c r="C294" s="359"/>
    </row>
    <row r="295" spans="1:3" ht="1.5" customHeight="1">
      <c r="A295" s="333"/>
      <c r="B295" s="333"/>
      <c r="C295" s="359"/>
    </row>
    <row r="296" spans="1:3" hidden="1">
      <c r="A296" s="333"/>
      <c r="B296" s="333"/>
      <c r="C296" s="359"/>
    </row>
    <row r="297" spans="1:3" hidden="1">
      <c r="A297" s="333"/>
      <c r="B297" s="333"/>
      <c r="C297" s="359"/>
    </row>
    <row r="298" spans="1:3" ht="0.6" customHeight="1">
      <c r="A298" s="333"/>
      <c r="B298" s="333"/>
      <c r="C298" s="359"/>
    </row>
    <row r="299" spans="1:3" ht="11.25" hidden="1" customHeight="1">
      <c r="A299" s="333"/>
      <c r="B299" s="333"/>
      <c r="C299" s="359"/>
    </row>
    <row r="300" spans="1:3" hidden="1">
      <c r="A300" s="333"/>
      <c r="B300" s="333"/>
      <c r="C300" s="359"/>
    </row>
    <row r="301" spans="1:3" hidden="1">
      <c r="A301" s="334"/>
      <c r="B301" s="334"/>
      <c r="C301" s="359"/>
    </row>
    <row r="302" spans="1:3">
      <c r="A302" s="332" t="s">
        <v>192</v>
      </c>
      <c r="B302" s="332" t="s">
        <v>91</v>
      </c>
      <c r="C302" s="359" t="s">
        <v>240</v>
      </c>
    </row>
    <row r="303" spans="1:3">
      <c r="A303" s="333"/>
      <c r="B303" s="333"/>
      <c r="C303" s="359"/>
    </row>
    <row r="304" spans="1:3" ht="12.75" customHeight="1">
      <c r="A304" s="333"/>
      <c r="B304" s="333"/>
      <c r="C304" s="359"/>
    </row>
    <row r="305" spans="1:3" hidden="1">
      <c r="A305" s="333"/>
      <c r="B305" s="333"/>
      <c r="C305" s="359"/>
    </row>
    <row r="306" spans="1:3" hidden="1">
      <c r="A306" s="333"/>
      <c r="B306" s="333"/>
      <c r="C306" s="359"/>
    </row>
    <row r="307" spans="1:3" hidden="1">
      <c r="A307" s="333"/>
      <c r="B307" s="333"/>
      <c r="C307" s="359"/>
    </row>
    <row r="308" spans="1:3" ht="6" customHeight="1">
      <c r="A308" s="334"/>
      <c r="B308" s="334"/>
      <c r="C308" s="359"/>
    </row>
    <row r="309" spans="1:3" ht="30">
      <c r="A309" s="168" t="s">
        <v>286</v>
      </c>
      <c r="B309" s="9" t="s">
        <v>287</v>
      </c>
      <c r="C309" s="9" t="s">
        <v>240</v>
      </c>
    </row>
    <row r="311" spans="1:3" ht="49.5">
      <c r="A311" s="286" t="s">
        <v>219</v>
      </c>
      <c r="B311" s="274"/>
      <c r="C311" s="287" t="s">
        <v>92</v>
      </c>
    </row>
  </sheetData>
  <mergeCells count="168">
    <mergeCell ref="A293:A301"/>
    <mergeCell ref="B293:B301"/>
    <mergeCell ref="C293:C301"/>
    <mergeCell ref="A302:A308"/>
    <mergeCell ref="B302:B308"/>
    <mergeCell ref="C302:C308"/>
    <mergeCell ref="A280:A285"/>
    <mergeCell ref="B280:B285"/>
    <mergeCell ref="C280:C285"/>
    <mergeCell ref="A288:A292"/>
    <mergeCell ref="B288:B292"/>
    <mergeCell ref="C288:C292"/>
    <mergeCell ref="A268:A273"/>
    <mergeCell ref="B268:B273"/>
    <mergeCell ref="C268:C273"/>
    <mergeCell ref="A274:A279"/>
    <mergeCell ref="B274:B279"/>
    <mergeCell ref="C274:C279"/>
    <mergeCell ref="A258:A262"/>
    <mergeCell ref="B258:B262"/>
    <mergeCell ref="C258:C262"/>
    <mergeCell ref="A263:A267"/>
    <mergeCell ref="B263:B267"/>
    <mergeCell ref="C263:C267"/>
    <mergeCell ref="A248:A252"/>
    <mergeCell ref="B248:B252"/>
    <mergeCell ref="C248:C252"/>
    <mergeCell ref="A253:A257"/>
    <mergeCell ref="B253:B257"/>
    <mergeCell ref="C253:C257"/>
    <mergeCell ref="A235:A240"/>
    <mergeCell ref="B235:B240"/>
    <mergeCell ref="C235:C240"/>
    <mergeCell ref="A242:A247"/>
    <mergeCell ref="B242:B247"/>
    <mergeCell ref="C242:C247"/>
    <mergeCell ref="A224:A228"/>
    <mergeCell ref="B224:B228"/>
    <mergeCell ref="C224:C228"/>
    <mergeCell ref="A229:A234"/>
    <mergeCell ref="B229:B234"/>
    <mergeCell ref="C229:C234"/>
    <mergeCell ref="A216:A220"/>
    <mergeCell ref="B216:B220"/>
    <mergeCell ref="C216:C220"/>
    <mergeCell ref="A221:A223"/>
    <mergeCell ref="B221:B223"/>
    <mergeCell ref="C221:C223"/>
    <mergeCell ref="A204:A209"/>
    <mergeCell ref="B204:B209"/>
    <mergeCell ref="C204:C209"/>
    <mergeCell ref="A210:A215"/>
    <mergeCell ref="B210:B215"/>
    <mergeCell ref="C210:C215"/>
    <mergeCell ref="A193:A197"/>
    <mergeCell ref="B193:B197"/>
    <mergeCell ref="C193:C197"/>
    <mergeCell ref="A198:A203"/>
    <mergeCell ref="B198:B203"/>
    <mergeCell ref="C198:C203"/>
    <mergeCell ref="A182:A186"/>
    <mergeCell ref="B182:B186"/>
    <mergeCell ref="C182:C186"/>
    <mergeCell ref="A187:A192"/>
    <mergeCell ref="B187:B192"/>
    <mergeCell ref="C187:C192"/>
    <mergeCell ref="A172:A176"/>
    <mergeCell ref="B172:B176"/>
    <mergeCell ref="C172:C176"/>
    <mergeCell ref="A177:A181"/>
    <mergeCell ref="B177:B181"/>
    <mergeCell ref="C177:C181"/>
    <mergeCell ref="A162:A165"/>
    <mergeCell ref="B162:B165"/>
    <mergeCell ref="C162:C165"/>
    <mergeCell ref="A166:A171"/>
    <mergeCell ref="B166:B171"/>
    <mergeCell ref="C166:C171"/>
    <mergeCell ref="A151:A155"/>
    <mergeCell ref="B151:B155"/>
    <mergeCell ref="C151:C155"/>
    <mergeCell ref="A156:A161"/>
    <mergeCell ref="B156:B161"/>
    <mergeCell ref="C156:C161"/>
    <mergeCell ref="A139:A144"/>
    <mergeCell ref="B139:B144"/>
    <mergeCell ref="C139:C144"/>
    <mergeCell ref="A146:A150"/>
    <mergeCell ref="B146:B150"/>
    <mergeCell ref="C146:C150"/>
    <mergeCell ref="A127:A132"/>
    <mergeCell ref="B127:B132"/>
    <mergeCell ref="C127:C132"/>
    <mergeCell ref="A135:A138"/>
    <mergeCell ref="B135:B138"/>
    <mergeCell ref="C135:C138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 3</vt:lpstr>
      <vt:lpstr>Т 4</vt:lpstr>
      <vt:lpstr>Т 5</vt:lpstr>
      <vt:lpstr>Т 7</vt:lpstr>
      <vt:lpstr>Т7.1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2023-12-27T08:28:46Z</dcterms:modified>
</cp:coreProperties>
</file>