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 activeTab="1"/>
  </bookViews>
  <sheets>
    <sheet name="Т 4" sheetId="3" r:id="rId1"/>
    <sheet name="Т 5" sheetId="5" r:id="rId2"/>
    <sheet name="Т 7" sheetId="9" r:id="rId3"/>
    <sheet name="Т7.1" sheetId="11" r:id="rId4"/>
  </sheets>
  <definedNames>
    <definedName name="_xlnm.Print_Area" localSheetId="0">'Т 4'!$A$1:$H$128</definedName>
    <definedName name="_xlnm.Print_Area" localSheetId="1">'Т 5'!$A$1:$M$206</definedName>
    <definedName name="_xlnm.Print_Area" localSheetId="2">'Т 7'!$A$1:$J$334</definedName>
  </definedNames>
  <calcPr calcId="144525"/>
</workbook>
</file>

<file path=xl/calcChain.xml><?xml version="1.0" encoding="utf-8"?>
<calcChain xmlns="http://schemas.openxmlformats.org/spreadsheetml/2006/main">
  <c r="E102" i="5" l="1"/>
  <c r="F102" i="5"/>
  <c r="G102" i="5"/>
  <c r="H102" i="5"/>
  <c r="I102" i="5"/>
  <c r="J102" i="5"/>
  <c r="K102" i="5"/>
  <c r="L102" i="5"/>
  <c r="M102" i="5"/>
  <c r="H105" i="5"/>
  <c r="I105" i="5"/>
  <c r="J105" i="5"/>
  <c r="K105" i="5"/>
  <c r="L105" i="5"/>
  <c r="M105" i="5"/>
  <c r="H104" i="5"/>
  <c r="H12" i="5" s="1"/>
  <c r="I104" i="5"/>
  <c r="I12" i="5" s="1"/>
  <c r="J104" i="5"/>
  <c r="J12" i="5" s="1"/>
  <c r="K104" i="5"/>
  <c r="L104" i="5"/>
  <c r="L12" i="5" s="1"/>
  <c r="M104" i="5"/>
  <c r="M12" i="5" s="1"/>
  <c r="H103" i="5"/>
  <c r="I103" i="5"/>
  <c r="J103" i="5"/>
  <c r="K103" i="5"/>
  <c r="L103" i="5"/>
  <c r="M103" i="5"/>
  <c r="F131" i="5"/>
  <c r="G131" i="5"/>
  <c r="F130" i="5"/>
  <c r="G130" i="5"/>
  <c r="F129" i="5"/>
  <c r="G129" i="5"/>
  <c r="G103" i="5" s="1"/>
  <c r="G11" i="5" s="1"/>
  <c r="G105" i="5"/>
  <c r="G13" i="5" s="1"/>
  <c r="G104" i="5"/>
  <c r="G12" i="5" s="1"/>
  <c r="F105" i="5"/>
  <c r="F13" i="5" s="1"/>
  <c r="F104" i="5"/>
  <c r="F103" i="5"/>
  <c r="F133" i="5"/>
  <c r="E105" i="5"/>
  <c r="E104" i="5"/>
  <c r="E103" i="5"/>
  <c r="E130" i="5"/>
  <c r="E131" i="5"/>
  <c r="E129" i="5"/>
  <c r="H13" i="5"/>
  <c r="F12" i="5"/>
  <c r="K12" i="5"/>
  <c r="F11" i="5"/>
  <c r="H11" i="5"/>
  <c r="I11" i="5"/>
  <c r="J11" i="5"/>
  <c r="K11" i="5"/>
  <c r="L11" i="5"/>
  <c r="M11" i="5"/>
  <c r="F128" i="5" l="1"/>
  <c r="E11" i="5"/>
  <c r="D104" i="5" l="1"/>
  <c r="D105" i="5"/>
  <c r="D103" i="5"/>
  <c r="D128" i="5"/>
  <c r="E153" i="5"/>
  <c r="F153" i="5"/>
  <c r="G153" i="5"/>
  <c r="H153" i="5"/>
  <c r="I153" i="5"/>
  <c r="J153" i="5"/>
  <c r="K153" i="5"/>
  <c r="L153" i="5"/>
  <c r="M153" i="5"/>
  <c r="D153" i="5"/>
  <c r="E148" i="5"/>
  <c r="F148" i="5"/>
  <c r="G148" i="5"/>
  <c r="H148" i="5"/>
  <c r="I148" i="5"/>
  <c r="J148" i="5"/>
  <c r="K148" i="5"/>
  <c r="L148" i="5"/>
  <c r="M148" i="5"/>
  <c r="D148" i="5"/>
  <c r="E138" i="5"/>
  <c r="F138" i="5"/>
  <c r="G138" i="5"/>
  <c r="H138" i="5"/>
  <c r="I138" i="5"/>
  <c r="J138" i="5"/>
  <c r="K138" i="5"/>
  <c r="L138" i="5"/>
  <c r="M138" i="5"/>
  <c r="E143" i="5"/>
  <c r="F143" i="5"/>
  <c r="G143" i="5"/>
  <c r="H143" i="5"/>
  <c r="I143" i="5"/>
  <c r="J143" i="5"/>
  <c r="K143" i="5"/>
  <c r="L143" i="5"/>
  <c r="M143" i="5"/>
  <c r="D143" i="5"/>
  <c r="D138" i="5"/>
  <c r="E133" i="5"/>
  <c r="G133" i="5"/>
  <c r="H133" i="5"/>
  <c r="I133" i="5"/>
  <c r="J133" i="5"/>
  <c r="K133" i="5"/>
  <c r="L133" i="5"/>
  <c r="M133" i="5"/>
  <c r="D133" i="5"/>
  <c r="H128" i="5"/>
  <c r="G128" i="5"/>
  <c r="E128" i="5"/>
  <c r="D102" i="5" l="1"/>
  <c r="F258" i="9"/>
  <c r="I257" i="9"/>
  <c r="I256" i="9" s="1"/>
  <c r="F257" i="9"/>
  <c r="H256" i="9" l="1"/>
  <c r="F256" i="9" s="1"/>
  <c r="D124" i="3"/>
  <c r="G64" i="5" l="1"/>
  <c r="G48" i="5" s="1"/>
  <c r="G63" i="5"/>
  <c r="G47" i="5" s="1"/>
  <c r="H233" i="9" l="1"/>
  <c r="I164" i="9"/>
  <c r="D76" i="3"/>
  <c r="F108" i="5"/>
  <c r="I123" i="9"/>
  <c r="I137" i="9"/>
  <c r="H12" i="9"/>
  <c r="I63" i="9"/>
  <c r="I233" i="9"/>
  <c r="I95" i="9"/>
  <c r="I55" i="9" l="1"/>
  <c r="H63" i="5"/>
  <c r="H47" i="5" s="1"/>
  <c r="H62" i="5"/>
  <c r="H46" i="5" s="1"/>
  <c r="G62" i="5"/>
  <c r="G46" i="5" s="1"/>
  <c r="G87" i="5"/>
  <c r="H87" i="5"/>
  <c r="H48" i="5"/>
  <c r="G71" i="5"/>
  <c r="H71" i="5"/>
  <c r="H61" i="5" s="1"/>
  <c r="G66" i="5"/>
  <c r="G56" i="5"/>
  <c r="H56" i="5"/>
  <c r="G158" i="5"/>
  <c r="H158" i="5"/>
  <c r="F158" i="5"/>
  <c r="G194" i="5"/>
  <c r="H194" i="5"/>
  <c r="F194" i="5"/>
  <c r="G186" i="5"/>
  <c r="H186" i="5"/>
  <c r="F186" i="5"/>
  <c r="G61" i="5" l="1"/>
  <c r="G199" i="5"/>
  <c r="H199" i="5"/>
  <c r="E15" i="3"/>
  <c r="F15" i="3"/>
  <c r="G15" i="3"/>
  <c r="E28" i="3"/>
  <c r="F28" i="3"/>
  <c r="G28" i="3"/>
  <c r="D30" i="3"/>
  <c r="D28" i="3" s="1"/>
  <c r="G113" i="3"/>
  <c r="G122" i="3"/>
  <c r="D122" i="3" s="1"/>
  <c r="F17" i="5"/>
  <c r="F18" i="5"/>
  <c r="F16" i="5"/>
  <c r="F40" i="5"/>
  <c r="F56" i="5"/>
  <c r="F62" i="5"/>
  <c r="F46" i="5" s="1"/>
  <c r="F63" i="5"/>
  <c r="F47" i="5" s="1"/>
  <c r="F64" i="5"/>
  <c r="F48" i="5" s="1"/>
  <c r="F66" i="5"/>
  <c r="F71" i="5"/>
  <c r="F61" i="5" l="1"/>
  <c r="F87" i="5"/>
  <c r="F113" i="5"/>
  <c r="F199" i="5"/>
  <c r="F10" i="5" l="1"/>
  <c r="G164" i="9"/>
  <c r="H164" i="9"/>
  <c r="H150" i="9" s="1"/>
  <c r="F184" i="9"/>
  <c r="G63" i="9"/>
  <c r="H63" i="9"/>
  <c r="F212" i="9"/>
  <c r="F211" i="9" s="1"/>
  <c r="H211" i="9"/>
  <c r="I211" i="9"/>
  <c r="G211" i="9"/>
  <c r="F91" i="9"/>
  <c r="I90" i="9"/>
  <c r="H90" i="9"/>
  <c r="G90" i="9"/>
  <c r="F90" i="9"/>
  <c r="I89" i="9"/>
  <c r="H89" i="9"/>
  <c r="G89" i="9"/>
  <c r="F89" i="9" l="1"/>
  <c r="G50" i="9" l="1"/>
  <c r="G49" i="9" s="1"/>
  <c r="G14" i="9" s="1"/>
  <c r="G10" i="9" s="1"/>
  <c r="H50" i="9"/>
  <c r="H49" i="9" s="1"/>
  <c r="I50" i="9"/>
  <c r="I49" i="9" s="1"/>
  <c r="F51" i="9"/>
  <c r="F50" i="9" s="1"/>
  <c r="I85" i="9"/>
  <c r="H85" i="9"/>
  <c r="G85" i="9"/>
  <c r="I328" i="9"/>
  <c r="F328" i="9" s="1"/>
  <c r="I309" i="9"/>
  <c r="F329" i="9"/>
  <c r="D117" i="3"/>
  <c r="G46" i="3"/>
  <c r="E18" i="5"/>
  <c r="I16" i="9"/>
  <c r="I183" i="9"/>
  <c r="I163" i="9" s="1"/>
  <c r="I165" i="9"/>
  <c r="E13" i="5"/>
  <c r="I327" i="9" l="1"/>
  <c r="F327" i="9" s="1"/>
  <c r="F49" i="9"/>
  <c r="G49" i="3"/>
  <c r="G45" i="3" s="1"/>
  <c r="F49" i="3"/>
  <c r="F45" i="3" s="1"/>
  <c r="E49" i="3"/>
  <c r="E45" i="3" s="1"/>
  <c r="G77" i="3"/>
  <c r="E12" i="5"/>
  <c r="E17" i="5"/>
  <c r="E15" i="5" s="1"/>
  <c r="E35" i="5"/>
  <c r="E64" i="5"/>
  <c r="E63" i="5"/>
  <c r="E62" i="5"/>
  <c r="E113" i="5"/>
  <c r="D189" i="5"/>
  <c r="I150" i="9"/>
  <c r="I99" i="9"/>
  <c r="I98" i="9" s="1"/>
  <c r="F100" i="9"/>
  <c r="G233" i="9"/>
  <c r="F233" i="9" s="1"/>
  <c r="F248" i="9"/>
  <c r="I54" i="9" l="1"/>
  <c r="I53" i="9" s="1"/>
  <c r="G150" i="9"/>
  <c r="E61" i="5"/>
  <c r="F99" i="9"/>
  <c r="F46" i="3"/>
  <c r="E46" i="3"/>
  <c r="D49" i="3"/>
  <c r="D51" i="3"/>
  <c r="E66" i="5"/>
  <c r="E71" i="5"/>
  <c r="I11" i="9" l="1"/>
  <c r="D46" i="3"/>
  <c r="D48" i="3"/>
  <c r="E33" i="3" l="1"/>
  <c r="F33" i="3"/>
  <c r="G33" i="3"/>
  <c r="E42" i="3"/>
  <c r="F42" i="3"/>
  <c r="G42" i="3"/>
  <c r="E56" i="3"/>
  <c r="F56" i="3"/>
  <c r="G56" i="3"/>
  <c r="E60" i="3"/>
  <c r="F60" i="3"/>
  <c r="G60" i="3"/>
  <c r="D63" i="3"/>
  <c r="E46" i="5"/>
  <c r="E47" i="5"/>
  <c r="E48" i="5"/>
  <c r="E56" i="5"/>
  <c r="E81" i="5"/>
  <c r="E87" i="5"/>
  <c r="F60" i="9"/>
  <c r="I59" i="9"/>
  <c r="I58" i="9" s="1"/>
  <c r="G72" i="9"/>
  <c r="G62" i="9" s="1"/>
  <c r="H72" i="9"/>
  <c r="I72" i="9"/>
  <c r="F73" i="9"/>
  <c r="H84" i="9"/>
  <c r="I84" i="9"/>
  <c r="G84" i="9"/>
  <c r="G95" i="9"/>
  <c r="H95" i="9"/>
  <c r="H55" i="9" s="1"/>
  <c r="F105" i="9"/>
  <c r="I104" i="9"/>
  <c r="I103" i="9" s="1"/>
  <c r="G104" i="9"/>
  <c r="F138" i="9"/>
  <c r="I136" i="9"/>
  <c r="F136" i="9" s="1"/>
  <c r="I202" i="9"/>
  <c r="I201" i="9" s="1"/>
  <c r="H217" i="9"/>
  <c r="H163" i="9" s="1"/>
  <c r="I217" i="9"/>
  <c r="G217" i="9"/>
  <c r="G163" i="9" s="1"/>
  <c r="G247" i="9"/>
  <c r="F314" i="9"/>
  <c r="H11" i="9" l="1"/>
  <c r="H54" i="9"/>
  <c r="H53" i="9" s="1"/>
  <c r="I71" i="9"/>
  <c r="I61" i="9" s="1"/>
  <c r="I62" i="9"/>
  <c r="H71" i="9"/>
  <c r="H61" i="9" s="1"/>
  <c r="H62" i="9"/>
  <c r="G55" i="9"/>
  <c r="F55" i="9" s="1"/>
  <c r="F72" i="9"/>
  <c r="F123" i="9"/>
  <c r="F137" i="9"/>
  <c r="I122" i="9"/>
  <c r="I121" i="9" s="1"/>
  <c r="F121" i="9" s="1"/>
  <c r="G94" i="9"/>
  <c r="G93" i="9" s="1"/>
  <c r="G71" i="9"/>
  <c r="G61" i="9" s="1"/>
  <c r="D60" i="3"/>
  <c r="E45" i="5"/>
  <c r="G103" i="9"/>
  <c r="F71" i="9" l="1"/>
  <c r="G54" i="9"/>
  <c r="G53" i="9" s="1"/>
  <c r="G11" i="9"/>
  <c r="F122" i="9"/>
  <c r="D59" i="3"/>
  <c r="F73" i="3"/>
  <c r="F72" i="3" s="1"/>
  <c r="D96" i="3"/>
  <c r="D121" i="3"/>
  <c r="D113" i="3" s="1"/>
  <c r="F54" i="9" l="1"/>
  <c r="F53" i="9"/>
  <c r="D47" i="5"/>
  <c r="D48" i="5"/>
  <c r="D51" i="5"/>
  <c r="D61" i="5"/>
  <c r="D108" i="5"/>
  <c r="H104" i="9"/>
  <c r="F104" i="9" s="1"/>
  <c r="H152" i="9"/>
  <c r="H154" i="9"/>
  <c r="H103" i="9" l="1"/>
  <c r="F103" i="9" s="1"/>
  <c r="H94" i="9"/>
  <c r="H93" i="9" s="1"/>
  <c r="H159" i="9"/>
  <c r="H158" i="9" s="1"/>
  <c r="I154" i="9"/>
  <c r="I153" i="9" s="1"/>
  <c r="H153" i="9"/>
  <c r="F152" i="9" s="1"/>
  <c r="F161" i="9"/>
  <c r="F160" i="9"/>
  <c r="F185" i="9"/>
  <c r="I234" i="9"/>
  <c r="H151" i="9"/>
  <c r="G234" i="9"/>
  <c r="G151" i="9" s="1"/>
  <c r="G12" i="9" s="1"/>
  <c r="G9" i="9" s="1"/>
  <c r="I237" i="9"/>
  <c r="I236" i="9" s="1"/>
  <c r="F238" i="9"/>
  <c r="F263" i="9"/>
  <c r="F319" i="9"/>
  <c r="F309" i="9" s="1"/>
  <c r="I151" i="9" l="1"/>
  <c r="I149" i="9" s="1"/>
  <c r="I232" i="9"/>
  <c r="I231" i="9" s="1"/>
  <c r="F156" i="9"/>
  <c r="G149" i="9"/>
  <c r="F159" i="9"/>
  <c r="F158" i="9" s="1"/>
  <c r="F234" i="9"/>
  <c r="G232" i="9"/>
  <c r="F165" i="9"/>
  <c r="H149" i="9" l="1"/>
  <c r="F151" i="9"/>
  <c r="H16" i="9"/>
  <c r="F253" i="9"/>
  <c r="I252" i="9"/>
  <c r="I251" i="9" s="1"/>
  <c r="H252" i="9"/>
  <c r="H251" i="9" s="1"/>
  <c r="I247" i="9"/>
  <c r="I246" i="9" s="1"/>
  <c r="H247" i="9"/>
  <c r="F202" i="9"/>
  <c r="F203" i="9"/>
  <c r="F201" i="9"/>
  <c r="I45" i="9"/>
  <c r="I44" i="9" s="1"/>
  <c r="H45" i="9"/>
  <c r="H44" i="9" s="1"/>
  <c r="H14" i="9" s="1"/>
  <c r="H10" i="9" s="1"/>
  <c r="H9" i="9" s="1"/>
  <c r="E13" i="3"/>
  <c r="F13" i="3"/>
  <c r="G13" i="3"/>
  <c r="D27" i="3"/>
  <c r="G25" i="3"/>
  <c r="F25" i="3"/>
  <c r="D17" i="5"/>
  <c r="D18" i="5"/>
  <c r="D19" i="5"/>
  <c r="D16" i="5"/>
  <c r="D185" i="5"/>
  <c r="D186" i="5"/>
  <c r="D187" i="5"/>
  <c r="D184" i="5"/>
  <c r="D35" i="5"/>
  <c r="F46" i="9"/>
  <c r="F243" i="9"/>
  <c r="F242" i="9" s="1"/>
  <c r="F241" i="9" s="1"/>
  <c r="H242" i="9"/>
  <c r="H241" i="9" s="1"/>
  <c r="F183" i="9"/>
  <c r="G162" i="9"/>
  <c r="H162" i="9"/>
  <c r="F251" i="9" l="1"/>
  <c r="D25" i="3"/>
  <c r="F247" i="9"/>
  <c r="H15" i="9"/>
  <c r="F252" i="9"/>
  <c r="D15" i="5"/>
  <c r="I182" i="9"/>
  <c r="I162" i="9" s="1"/>
  <c r="F162" i="9" s="1"/>
  <c r="F182" i="9" l="1"/>
  <c r="F21" i="9" l="1"/>
  <c r="F16" i="9" s="1"/>
  <c r="F86" i="9"/>
  <c r="F63" i="9" s="1"/>
  <c r="F118" i="9"/>
  <c r="F155" i="9"/>
  <c r="F218" i="9"/>
  <c r="F164" i="9" s="1"/>
  <c r="H216" i="9"/>
  <c r="I216" i="9"/>
  <c r="G216" i="9"/>
  <c r="F217" i="9"/>
  <c r="F163" i="9" s="1"/>
  <c r="F85" i="9" l="1"/>
  <c r="F62" i="9" s="1"/>
  <c r="F216" i="9"/>
  <c r="D25" i="5"/>
  <c r="D30" i="5"/>
  <c r="D46" i="5"/>
  <c r="D56" i="5"/>
  <c r="D113" i="5"/>
  <c r="G16" i="3"/>
  <c r="D16" i="3" s="1"/>
  <c r="G19" i="3"/>
  <c r="D19" i="3" s="1"/>
  <c r="G22" i="3"/>
  <c r="D22" i="3" s="1"/>
  <c r="E38" i="3"/>
  <c r="F38" i="3"/>
  <c r="G38" i="3"/>
  <c r="E77" i="3"/>
  <c r="F77" i="3"/>
  <c r="E89" i="3"/>
  <c r="F89" i="3"/>
  <c r="G89" i="3"/>
  <c r="E31" i="3"/>
  <c r="D41" i="3"/>
  <c r="F70" i="3"/>
  <c r="D80" i="3"/>
  <c r="D18" i="3"/>
  <c r="D15" i="3" s="1"/>
  <c r="D21" i="3"/>
  <c r="D92" i="3"/>
  <c r="E72" i="3"/>
  <c r="E70" i="3" s="1"/>
  <c r="G231" i="9"/>
  <c r="G246" i="9"/>
  <c r="D72" i="3" l="1"/>
  <c r="F150" i="9"/>
  <c r="F31" i="3"/>
  <c r="F10" i="3" s="1"/>
  <c r="D11" i="5"/>
  <c r="D77" i="3"/>
  <c r="D89" i="3"/>
  <c r="G148" i="9"/>
  <c r="D38" i="3"/>
  <c r="E12" i="3"/>
  <c r="E10" i="3"/>
  <c r="E108" i="5"/>
  <c r="F51" i="5"/>
  <c r="E51" i="5"/>
  <c r="F20" i="5"/>
  <c r="D12" i="5"/>
  <c r="H237" i="9"/>
  <c r="F318" i="9"/>
  <c r="F313" i="9"/>
  <c r="F312" i="9" s="1"/>
  <c r="I312" i="9" s="1"/>
  <c r="F237" i="9"/>
  <c r="F236" i="9" s="1"/>
  <c r="H246" i="9"/>
  <c r="F246" i="9"/>
  <c r="F262" i="9"/>
  <c r="I262" i="9" s="1"/>
  <c r="F45" i="9"/>
  <c r="H236" i="9" l="1"/>
  <c r="H232" i="9"/>
  <c r="F317" i="9"/>
  <c r="F307" i="9" s="1"/>
  <c r="F308" i="9"/>
  <c r="F12" i="3"/>
  <c r="I94" i="9"/>
  <c r="I93" i="9" s="1"/>
  <c r="I148" i="9"/>
  <c r="I313" i="9"/>
  <c r="H148" i="9"/>
  <c r="F20" i="9"/>
  <c r="I318" i="9"/>
  <c r="F261" i="9"/>
  <c r="I261" i="9" s="1"/>
  <c r="F59" i="9"/>
  <c r="F117" i="9"/>
  <c r="I117" i="9" s="1"/>
  <c r="F44" i="9"/>
  <c r="I317" i="9" l="1"/>
  <c r="I307" i="9" s="1"/>
  <c r="I308" i="9"/>
  <c r="F11" i="9"/>
  <c r="F15" i="9"/>
  <c r="F19" i="9"/>
  <c r="F14" i="9" s="1"/>
  <c r="H231" i="9"/>
  <c r="F231" i="9" s="1"/>
  <c r="F232" i="9"/>
  <c r="I20" i="9"/>
  <c r="F116" i="9"/>
  <c r="I116" i="9" s="1"/>
  <c r="F58" i="9"/>
  <c r="I12" i="9"/>
  <c r="G14" i="3"/>
  <c r="G35" i="5"/>
  <c r="H35" i="5"/>
  <c r="I35" i="5"/>
  <c r="J35" i="5"/>
  <c r="K35" i="5"/>
  <c r="L35" i="5"/>
  <c r="M35" i="5"/>
  <c r="F35" i="5"/>
  <c r="F15" i="5" s="1"/>
  <c r="E194" i="5"/>
  <c r="I194" i="5"/>
  <c r="J194" i="5"/>
  <c r="K194" i="5"/>
  <c r="L194" i="5"/>
  <c r="M194" i="5"/>
  <c r="D194" i="5"/>
  <c r="E189" i="5"/>
  <c r="F189" i="5"/>
  <c r="G189" i="5"/>
  <c r="H189" i="5"/>
  <c r="I189" i="5"/>
  <c r="J189" i="5"/>
  <c r="K189" i="5"/>
  <c r="L189" i="5"/>
  <c r="M189" i="5"/>
  <c r="E186" i="5"/>
  <c r="E183" i="5" s="1"/>
  <c r="F183" i="5"/>
  <c r="G183" i="5"/>
  <c r="H183" i="5"/>
  <c r="I186" i="5"/>
  <c r="I183" i="5" s="1"/>
  <c r="J186" i="5"/>
  <c r="J183" i="5" s="1"/>
  <c r="K186" i="5"/>
  <c r="K183" i="5" s="1"/>
  <c r="L186" i="5"/>
  <c r="L183" i="5" s="1"/>
  <c r="M186" i="5"/>
  <c r="M183" i="5" s="1"/>
  <c r="E158" i="5"/>
  <c r="I158" i="5"/>
  <c r="J158" i="5"/>
  <c r="K158" i="5"/>
  <c r="L158" i="5"/>
  <c r="M158" i="5"/>
  <c r="I13" i="5"/>
  <c r="J13" i="5"/>
  <c r="K13" i="5"/>
  <c r="L13" i="5"/>
  <c r="M13" i="5"/>
  <c r="E20" i="5"/>
  <c r="G20" i="5"/>
  <c r="H20" i="5"/>
  <c r="I20" i="5"/>
  <c r="J20" i="5"/>
  <c r="K20" i="5"/>
  <c r="L20" i="5"/>
  <c r="M20" i="5"/>
  <c r="D93" i="3"/>
  <c r="G93" i="3" s="1"/>
  <c r="F12" i="9" l="1"/>
  <c r="I15" i="9"/>
  <c r="I19" i="9"/>
  <c r="I14" i="9" s="1"/>
  <c r="I10" i="9" s="1"/>
  <c r="D13" i="3"/>
  <c r="G113" i="5"/>
  <c r="H113" i="5"/>
  <c r="I113" i="5"/>
  <c r="J113" i="5"/>
  <c r="K113" i="5"/>
  <c r="L113" i="5"/>
  <c r="M113" i="5"/>
  <c r="G108" i="5"/>
  <c r="H108" i="5"/>
  <c r="I108" i="5"/>
  <c r="J108" i="5"/>
  <c r="K108" i="5"/>
  <c r="L108" i="5"/>
  <c r="M108" i="5"/>
  <c r="G51" i="5"/>
  <c r="H51" i="5"/>
  <c r="I51" i="5"/>
  <c r="J51" i="5"/>
  <c r="K51" i="5"/>
  <c r="L51" i="5"/>
  <c r="M51" i="5"/>
  <c r="F81" i="5"/>
  <c r="F45" i="5" s="1"/>
  <c r="G81" i="5"/>
  <c r="H81" i="5"/>
  <c r="I81" i="5"/>
  <c r="J81" i="5"/>
  <c r="K81" i="5"/>
  <c r="L81" i="5"/>
  <c r="M81" i="5"/>
  <c r="I61" i="5"/>
  <c r="J61" i="5"/>
  <c r="K61" i="5"/>
  <c r="L61" i="5"/>
  <c r="M61" i="5"/>
  <c r="G18" i="5"/>
  <c r="H18" i="5"/>
  <c r="I18" i="5"/>
  <c r="I15" i="5" s="1"/>
  <c r="J18" i="5"/>
  <c r="J15" i="5" s="1"/>
  <c r="K18" i="5"/>
  <c r="K15" i="5" s="1"/>
  <c r="L18" i="5"/>
  <c r="L15" i="5" s="1"/>
  <c r="M18" i="5"/>
  <c r="M15" i="5" s="1"/>
  <c r="D183" i="5"/>
  <c r="D163" i="5"/>
  <c r="D158" i="5"/>
  <c r="D81" i="5"/>
  <c r="D20" i="5"/>
  <c r="G118" i="3"/>
  <c r="D118" i="3" s="1"/>
  <c r="G114" i="3"/>
  <c r="D114" i="3" s="1"/>
  <c r="D73" i="3"/>
  <c r="G73" i="3" s="1"/>
  <c r="D97" i="3"/>
  <c r="G97" i="3" s="1"/>
  <c r="G100" i="3"/>
  <c r="G72" i="3" s="1"/>
  <c r="G45" i="5" l="1"/>
  <c r="H15" i="5"/>
  <c r="H10" i="5"/>
  <c r="G15" i="5"/>
  <c r="G10" i="5"/>
  <c r="I9" i="9"/>
  <c r="F9" i="9" s="1"/>
  <c r="F10" i="9"/>
  <c r="D45" i="5"/>
  <c r="D13" i="5"/>
  <c r="D10" i="5" s="1"/>
  <c r="D56" i="3"/>
  <c r="G70" i="3"/>
  <c r="D70" i="3" s="1"/>
  <c r="M48" i="5"/>
  <c r="M45" i="5" s="1"/>
  <c r="M10" i="5" s="1"/>
  <c r="L48" i="5"/>
  <c r="L45" i="5" s="1"/>
  <c r="L10" i="5" s="1"/>
  <c r="E10" i="5"/>
  <c r="H45" i="5"/>
  <c r="J48" i="5"/>
  <c r="J45" i="5" s="1"/>
  <c r="J10" i="5" s="1"/>
  <c r="K48" i="5"/>
  <c r="K45" i="5" s="1"/>
  <c r="K10" i="5" s="1"/>
  <c r="I48" i="5"/>
  <c r="I45" i="5" s="1"/>
  <c r="I10" i="5" s="1"/>
  <c r="G111" i="3" l="1"/>
  <c r="D111" i="3" s="1"/>
  <c r="D37" i="3"/>
  <c r="D34" i="3" s="1"/>
  <c r="G34" i="3" l="1"/>
  <c r="F84" i="9" l="1"/>
  <c r="F61" i="9" s="1"/>
  <c r="F154" i="9"/>
  <c r="F149" i="9" s="1"/>
  <c r="F153" i="9" l="1"/>
  <c r="F148" i="9" l="1"/>
  <c r="F95" i="9" l="1"/>
  <c r="F93" i="9" s="1"/>
  <c r="F94" i="9" l="1"/>
  <c r="G12" i="3"/>
  <c r="G10" i="3" s="1"/>
  <c r="D45" i="3"/>
  <c r="D42" i="3" s="1"/>
  <c r="D33" i="3" s="1"/>
  <c r="D12" i="3" s="1"/>
  <c r="G31" i="3" l="1"/>
  <c r="D31" i="3" l="1"/>
  <c r="D10" i="3" s="1"/>
  <c r="F98" i="9" l="1"/>
</calcChain>
</file>

<file path=xl/sharedStrings.xml><?xml version="1.0" encoding="utf-8"?>
<sst xmlns="http://schemas.openxmlformats.org/spreadsheetml/2006/main" count="1100" uniqueCount="325">
  <si>
    <t>МУНИЦИПАЛЬНАЯ ПРОГРАММА</t>
  </si>
  <si>
    <t>…</t>
  </si>
  <si>
    <t>ПОДПРОГРАММА 1</t>
  </si>
  <si>
    <t>ПОДПРОГРАММА 2</t>
  </si>
  <si>
    <t>муниципальной программы Павловского муниципального района Воронежской области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</si>
  <si>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</si>
  <si>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</si>
  <si>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</si>
  <si>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</si>
  <si>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</si>
  <si>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</si>
  <si>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</si>
  <si>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</si>
  <si>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</si>
  <si>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</si>
  <si>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</si>
  <si>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</si>
  <si>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</si>
  <si>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</si>
  <si>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</si>
  <si>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</si>
  <si>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</si>
  <si>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</si>
  <si>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</si>
  <si>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</si>
  <si>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</si>
  <si>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</si>
  <si>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</si>
  <si>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</si>
  <si>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</si>
  <si>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</si>
  <si>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</si>
  <si>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</si>
  <si>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</si>
  <si>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</si>
  <si>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</si>
  <si>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</si>
  <si>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</si>
  <si>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</si>
  <si>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</si>
  <si>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</si>
  <si>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«Развитие культуры»</t>
  </si>
  <si>
    <t>Развитие культуры</t>
  </si>
  <si>
    <t>2021г</t>
  </si>
  <si>
    <t>2022г</t>
  </si>
  <si>
    <t>2023г</t>
  </si>
  <si>
    <t>2024г</t>
  </si>
  <si>
    <t>2025г</t>
  </si>
  <si>
    <t>2026г</t>
  </si>
  <si>
    <t>2027г</t>
  </si>
  <si>
    <t>2028г</t>
  </si>
  <si>
    <t>Содержание МКУ  ДО «Павловская ДШИ», МКУ ДО «Павловская ДХШ», МКУ ДО «Воронцовская ДМШ» и МКУ ДО «Лосевская ДМШ».</t>
  </si>
  <si>
    <t>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</t>
  </si>
  <si>
    <t>«Образование» муниципальной программы «Развитие культуры»</t>
  </si>
  <si>
    <t>ОСНОВНОЕ 
МЕРОПРИЯТИЕ 1.3.</t>
  </si>
  <si>
    <t>Приобретение компьютерной, оргтехники, музыкальных инструментов</t>
  </si>
  <si>
    <t>ОСНОВНОЕ 
МЕРОПРИЯТИЕ 1.4.</t>
  </si>
  <si>
    <t>Строительство, капитальный и текущий ремонт объектов учреждений дополнительного образования</t>
  </si>
  <si>
    <t>«Искусство и наследие» муниципальной программы «Развитие культуры»</t>
  </si>
  <si>
    <t>Содержание МКУК «Павловская межпоселенческая центральная библиотека»</t>
  </si>
  <si>
    <t>Сохранение единого информационного пространства, содействие нравственному развитию подрастающего поколения, повышение образовательного уровня и творческих способностей населения.</t>
  </si>
  <si>
    <t>ОСНОВНОЕ 
МЕРОПРИЯТИЕ 2.3.</t>
  </si>
  <si>
    <t>Комплектование библиотечного фонда и  подписка периодических изданий.</t>
  </si>
  <si>
    <t>ОСНОВНОЕ 
МЕРОПРИЯТИЕ 2.4.</t>
  </si>
  <si>
    <t>Приобретение компьютерной, оргтехники</t>
  </si>
  <si>
    <t>ОСНОВНОЕ 
МЕРОПРИЯТИЕ 2.5.</t>
  </si>
  <si>
    <t>Содержание МКУК «Павловский районный краеведческий музей».</t>
  </si>
  <si>
    <t>ОСНОВНОЕ 
МЕРОПРИЯТИЕ 2.6.</t>
  </si>
  <si>
    <t>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</si>
  <si>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ПОДПРОГРАММА 3</t>
  </si>
  <si>
    <t>«Развитие культуры» муниципальной программы «Развитие культуры».</t>
  </si>
  <si>
    <t>ОСНОВНОЕ 
МЕРОПРИЯТИЕ 3.1</t>
  </si>
  <si>
    <t>ОСНОВНОЕ 
МЕРОПРИЯТИЕ 3.2</t>
  </si>
  <si>
    <t>Обеспечение формирования единого культурного пространства, творческих возможностей и участия населения в культурной жизни.</t>
  </si>
  <si>
    <t>ОСНОВНОЕ 
МЕРОПРИЯТИЕ 3.3</t>
  </si>
  <si>
    <t>Приобретение компьютерной, оргтехники, звукоусилитель-ной аппаратуры, музыкальных инструментов, сценических костюмов и обуви</t>
  </si>
  <si>
    <t>ОСНОВНОЕ 
МЕРОПРИЯТИЕ 3.4</t>
  </si>
  <si>
    <t>Повышение энергетической эффективности учреждений культуры</t>
  </si>
  <si>
    <t>ОСНОВНОЕ 
МЕРОПРИЯТИЕ 3.5</t>
  </si>
  <si>
    <t>Строительство, капитальный и текущий ремонт объектов культуры муниципального района</t>
  </si>
  <si>
    <t>ОСНОВНОЕ 
МЕРОПРИЯТИЕ 3.6</t>
  </si>
  <si>
    <t>Развитие кинообслуживания</t>
  </si>
  <si>
    <t>ОСНОВНОЕ 
МЕРОПРИЯТИЕ 3.7</t>
  </si>
  <si>
    <t>Развитие туризма на территории Павловского муниципального района</t>
  </si>
  <si>
    <t>ОСНОВНОЕ 
МЕРОПРИЯТИЕ 3.8</t>
  </si>
  <si>
    <t>Региональный проект «Обеспечение качественно нового уровня развития инфраструктуры культуры («Культурная среда»)»</t>
  </si>
  <si>
    <t>ПОДПРОГРАММА 4</t>
  </si>
  <si>
    <t>«Обеспечение реализации муниципальной программы» муниципальной программы «Развитие культуры»</t>
  </si>
  <si>
    <t>ОСНОВНОЕ 
МЕРОПРИЯТИЕ 4.1</t>
  </si>
  <si>
    <t>Финансовое обеспечение деятельности муниципального отдела по культуре и межнациональным вопросам.</t>
  </si>
  <si>
    <t>ОСНОВНОЕ 
МЕРОПРИЯТИЕ 4.2</t>
  </si>
  <si>
    <t>Финансовое обеспечение выполнения прочих расходных обязательств Павловского муниципального района органами местного самоуправления Павловского муниципального района.</t>
  </si>
  <si>
    <t>М.Н. Янцов</t>
  </si>
  <si>
    <t>Муниципальный отдел по культуре и межнациональным вопросам</t>
  </si>
  <si>
    <t>«Образование» муниципальной программы  «Развитие культуры»</t>
  </si>
  <si>
    <t xml:space="preserve">Содержание МКУ  ДО «Павловская ДШИ», МКУ ДО «Павловская ДХШ», МКУ ДО «Воронцовская ДМШ» и МКУ ДО «Лосевская ДМШ».     </t>
  </si>
  <si>
    <t>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выставках.</t>
  </si>
  <si>
    <t>«Искусство и наследие» муниципальной программы  «Развитие культуры»</t>
  </si>
  <si>
    <t>ОСНОВНОЕ  МЕРОПРИЯТИЕ 2.2</t>
  </si>
  <si>
    <t>ОСНОВНОЕ  МЕРОПРИЯТИЕ 2.3</t>
  </si>
  <si>
    <t>ОСНОВНОЕ  МЕРОПРИЯТИЕ 2.4</t>
  </si>
  <si>
    <t>ОСНОВНОЕ  МЕРОПРИЯТИЕ 2.5</t>
  </si>
  <si>
    <t>ОСНОВНОЕ  МЕРОПРИЯТИЕ 2.6</t>
  </si>
  <si>
    <t>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</t>
  </si>
  <si>
    <t>«Развитие культуры» муниципальной программы «Развитие культуры»</t>
  </si>
  <si>
    <t>ОСНОВНОЕ  МЕРОПРИЯТИЕ 3.1</t>
  </si>
  <si>
    <t>ОСНОВНОЕ  МЕРОПРИЯТИЕ 3.2</t>
  </si>
  <si>
    <t>ОСНОВНОЕ  МЕРОПРИЯТИЕ 3.3</t>
  </si>
  <si>
    <t>Приобретение компьютерной, оргтехники, звукоусилительной аппаратуры, выставочного оборудования, музыкальных инструментов, сценических костюмов и обуви</t>
  </si>
  <si>
    <t>ОСНОВНОЕ  МЕРОПРИЯТИЕ 3.4</t>
  </si>
  <si>
    <t>ОСНОВНОЕ  МЕРОПРИЯТИЕ 3.5</t>
  </si>
  <si>
    <t>ОСНОВНОЕ  МЕРОПРИЯТИЕ 3.6</t>
  </si>
  <si>
    <t>ОСНОВНОЕ  МЕРОПРИЯТИЕ 3.7</t>
  </si>
  <si>
    <t>ОСНОВНОЕ  МЕРОПРИЯТИЕ 3.8</t>
  </si>
  <si>
    <t xml:space="preserve">«Обеспечение реализации муниципальной программы» муниципальной программы «Развитие культуры»
</t>
  </si>
  <si>
    <t>ОСНОВНОЕ  МЕРОПРИЯТИЕ 4.1</t>
  </si>
  <si>
    <t>Финансовое обеспечение деятельности аппарата муниципального отдела по культуре и межнациональным вопросам.</t>
  </si>
  <si>
    <t>ОСНОВНОЕ  МЕРОПРИЯТИЕ 4.2</t>
  </si>
  <si>
    <t xml:space="preserve">«Развитие культуры» </t>
  </si>
  <si>
    <t>0703</t>
  </si>
  <si>
    <t>МЕРОПРИЯТИЕ 1.2.1</t>
  </si>
  <si>
    <t>Повышение квалификации преподавателей учреждений дополнительного образования детей.</t>
  </si>
  <si>
    <t>МЕРОПРИЯТИЕ 1.2.2</t>
  </si>
  <si>
    <t>Участие в межрайонных, областных, региональных и Всероссийских фестивалях, смотрах, конкурсах исполнительского мастерства, выставках изобразительного и декоративно-прикладного искусства.</t>
  </si>
  <si>
    <t>0801</t>
  </si>
  <si>
    <t>Содержание МКУК «Павловская МЦБ»</t>
  </si>
  <si>
    <t>МЕРОПРИЯТИЕ 2.2.1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</si>
  <si>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</si>
  <si>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МЕРОПРИЯТИЕ 2.2.2</t>
  </si>
  <si>
    <t>Мероприятия в сфере культуры и кинематографии</t>
  </si>
  <si>
    <t>МЕРОПРИЯТИЕ 2.2.3</t>
  </si>
  <si>
    <t>Организация внестационарных форм библиотечного обслуживания населения</t>
  </si>
  <si>
    <t>МЕРОПРИЯТИЕ 2.2.4</t>
  </si>
  <si>
    <t>Участие в областных, зональных творческих конкурсах и конференциях.</t>
  </si>
  <si>
    <t>МЕРОПРИЯТИЕ 2.3.1</t>
  </si>
  <si>
    <t>Комплектование книжного фонда библиотек района</t>
  </si>
  <si>
    <t>МЕРОПРИЯТИЕ 2.6.1</t>
  </si>
  <si>
    <t>Повышение квалификации работников музея</t>
  </si>
  <si>
    <t>МЕРОПРИЯТИЕ 2.6.2</t>
  </si>
  <si>
    <t>Пополнение и обновление фондов музея</t>
  </si>
  <si>
    <t>МЕРОПРИЯТИЕ 2.6.3</t>
  </si>
  <si>
    <t>0804</t>
  </si>
  <si>
    <t>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</si>
  <si>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Повышение качества предоставления услуг в учреждениях культуры, создание благоприятных условий для творческой деятельности, сохранение и развитие  культурно-досуговой деятельности Павловского муниципального района. Модернизация учреждений, находящихся в ведении муниципального отдела  по культуре и межнациональным вопросам администрации Павловского муниципального района, и создание условий для расширения доступности услуг культуры в районе. Развитие кинообслуживания</t>
  </si>
  <si>
    <t>ОСНОВНОЕ 
МЕРОПРИЯТИЕ 3.1.</t>
  </si>
  <si>
    <t>ОСНОВНОЕ 
МЕРОПРИЯТИЕ 3.2.</t>
  </si>
  <si>
    <t>Обеспечение формирования единого культурного пространства, творческих возможностей и участия населения в культурной жизни</t>
  </si>
  <si>
    <t>МЕРОПРИЯТИЕ 3.2.1</t>
  </si>
  <si>
    <t>Повышение квалификации работников учреждений культуры</t>
  </si>
  <si>
    <t>МЕРОПРИЯТИЕ 3.2.2</t>
  </si>
  <si>
    <t>Участие коллективов художественной самодеятельности в международных, Всероссийских, межрегиональных и областных фестивалях, смотрах, конкурсах народного творчества</t>
  </si>
  <si>
    <t>МЕРОПРИЯТИЕ 3.2.3</t>
  </si>
  <si>
    <t>Организация и проведение районных и городских фестивалей, смотров и конкурсов народного творчества.</t>
  </si>
  <si>
    <t>МЕРОПРИЯТИЕ 3.2.4</t>
  </si>
  <si>
    <t>Организация и проведение мероприятий к государственным и профессиональным праздникам, дням и памятным датам. Организация и проведение народных календарных праздников</t>
  </si>
  <si>
    <t>МЕРОПРИЯТИЕ 3.2.5</t>
  </si>
  <si>
    <t>Проведение мероприятий по организации семейного досуга, посетителей пожилого возраста, детей, подростков и молодежи.</t>
  </si>
  <si>
    <t>МЕРОПРИЯТИЕ 3.2.6</t>
  </si>
  <si>
    <t>Развитие сети коллективов художественной самодеятельности, любительских объединений, клубов по интересам.</t>
  </si>
  <si>
    <t>МЕРОПРИЯТИЕ 3.2.7</t>
  </si>
  <si>
    <t>Организация нестационарных форм клубного обслуживания населения</t>
  </si>
  <si>
    <t>МЕРОПРИЯТИЕ 3.2.8</t>
  </si>
  <si>
    <t>Безвозмездное перечисление государственным и муниципальным организациям</t>
  </si>
  <si>
    <t>МЕРОПРИЯТИЕ 3.2.9</t>
  </si>
  <si>
    <t>Сохранение, возрождение и развитию народных художественных промыслов и ремесел</t>
  </si>
  <si>
    <t>МЕРОПРИЯТИЕ 3.2.10</t>
  </si>
  <si>
    <t>МЕРОПРИЯТИЕ 3.2.11</t>
  </si>
  <si>
    <t>ОСНОВНОЕ 
МЕРОПРИЯТИЕ 3.3.</t>
  </si>
  <si>
    <t>Приобретение компьютерной, оргтехники, звукоусилительной аппаратуры, музыкальных инструментов, сценических костюмов и обуви</t>
  </si>
  <si>
    <t>ОСНОВНОЕ 
МЕРОПРИЯТИЕ 3.4.</t>
  </si>
  <si>
    <t>ОСНОВНОЕ 
МЕРОПРИЯТИЕ 3.5.</t>
  </si>
  <si>
    <t>МЕРОПРИЯТИЕ 3.5.1</t>
  </si>
  <si>
    <t>Проведение ремонтов учреждений культуры</t>
  </si>
  <si>
    <t>МЕРОПРИЯТИЕ 3.5.2</t>
  </si>
  <si>
    <t>Проведение ремонтов сельских учреждений культуры (по отдельному плану)</t>
  </si>
  <si>
    <t>МЕРОПРИЯТИЕ 3.5.3</t>
  </si>
  <si>
    <t>ОСНОВНОЕ 
МЕРОПРИЯТИЕ 3.6.</t>
  </si>
  <si>
    <t>ОСНОВНОЕ 
МЕРОПРИЯТИЕ 3.7.</t>
  </si>
  <si>
    <t>МЕРОПРИЯТИЕ 3.7.1</t>
  </si>
  <si>
    <t>Благоустройство объектов туризма</t>
  </si>
  <si>
    <t>МЕРОПРИЯТИЕ 3.7.2</t>
  </si>
  <si>
    <t>Развитие сувенирной, рекламной продукции</t>
  </si>
  <si>
    <t>МЕРОПРИЯТИЕ 3.7.3</t>
  </si>
  <si>
    <t>Организация и проведение фестивалей в рамках событийного туризма</t>
  </si>
  <si>
    <t>ОСНОВНОЕ 
МЕРОПРИЯТИЕ 3.8.</t>
  </si>
  <si>
    <t>МЕРОПРИЯТИЕ 3.8.1</t>
  </si>
  <si>
    <t>Капитальный ремонт культурно-досугового учреждения в сельской местности</t>
  </si>
  <si>
    <t>МЕРОПРИЯТИЕ 3.8.2</t>
  </si>
  <si>
    <t>Мероприятия по созданию модельных муниципальный библиотек</t>
  </si>
  <si>
    <t xml:space="preserve">Обеспечение условий для реализации подпрограммы «Обеспечение реализации муниципальной программы» муниципальной программы «Развитие культуры». </t>
  </si>
  <si>
    <t>ОСНОВНОЕ 
МЕРОПРИЯТИЕ 4.1.</t>
  </si>
  <si>
    <t>ОСНОВНОЕ 
МЕРОПРИЯТИЕ 4.2.</t>
  </si>
  <si>
    <t>2029г</t>
  </si>
  <si>
    <t>2030г</t>
  </si>
  <si>
    <t>Региональный проект «Обеспечение качественно нового уровня развития инфраструктуры культуры («Культурная среда»)</t>
  </si>
  <si>
    <t>Сохранение и развитие системы дополнительного образования в сфере культуры Павловского                                                                                                                      муниципального района. Создание условий для творческой самореализации граждан и организации внешкольного художественного образования и культурного досуга</t>
  </si>
  <si>
    <t>Сохранение контингента обучающихся по дополнительным общеобразовательным программам в области искусств</t>
  </si>
  <si>
    <t>Увеличение контингента учащихся,  повышение качества образования, воспитания и развития</t>
  </si>
  <si>
    <t xml:space="preserve">Повышение качества предоставляемых услуг;
создание современного комфортного библиотечного пространства,
в том числе приспособление библиотеки к современным потребностям пользователей
</t>
  </si>
  <si>
    <t>Сохранение культурного и духовного наследия, самобытных традиций района как национального богатства и основы единства общества</t>
  </si>
  <si>
    <t>Обеспечение максимальной доступности для широких слоев населения лучших образцов культуры и искусства</t>
  </si>
  <si>
    <t xml:space="preserve">Повышение качества предоставляемых услуг </t>
  </si>
  <si>
    <t>Повышение качества предоставляемых услуг по кинообслуживанию</t>
  </si>
  <si>
    <t>Укрепление единого культурного пространства на основе духовно- нравственных ценностей и исторических традиций; сохранение культурного и духовного наследия, самобытных традиций района как национального богатства и основы единства общества; обеспечение максимальной доступности для широких слоев населения лучших образцов культуры и исскуства, создание условий для творческой самореализации граждан, культурно- просветительской деятельности, организации внешкольного художественного образования и культурного досуга;  продвижение в культурном пространстве района нравственных ценностей и образцов, способствующих культурному и гражданскому воспитанию личности; усиление присутствия учреждений культуры в цифровой среде, создание необходимых условий для активизации инвестиционной деятельности в сфере культуры; укрепление материально-технической базы учреждений культуры; повышение социального статуса работников культуры (уровень доходов, общественное признание).</t>
  </si>
  <si>
    <t>Удовлетворение общественных потребностей в сохранении и развитии традиционной народной культуры, поддержки художественного любительского творчества, другой самодеятельной творческой инициативы и социальной активности населения, организации его досуга и отдыха с учетом потребностей и интересов, различных социально-возрастных групп жителей Павловского муниципального района</t>
  </si>
  <si>
    <t>Создание мобильного музейно-просветительского комплекса, позволяющего повысить интеллектуально-культурный уровень населения</t>
  </si>
  <si>
    <t>Повышение культурно-просветительского уровня населения</t>
  </si>
  <si>
    <t>и т. д.</t>
  </si>
  <si>
    <t>Освоение средств в полном объеме, выделенных на укрепление материально-технической базы</t>
  </si>
  <si>
    <t xml:space="preserve">Муниципальный отдел по культуре и межнациональным вопросам
</t>
  </si>
  <si>
    <t>Создание благоприятных условий для устойчивого развития сферы культуры на территории Павловского района</t>
  </si>
  <si>
    <t>Укрепление единого культурного пространства Павловского муниципального района Воронежской областина основе духовно- нравственных ценностей и исторических традиций</t>
  </si>
  <si>
    <t>Эффективное использование финансовых средств и государственного имущества</t>
  </si>
  <si>
    <t>ОСНОВНОЕ МЕРОПРИЯТИЕ 1.3</t>
  </si>
  <si>
    <t>ОСНОВНОЕ МЕРОПРИЯТИЕ 1.4</t>
  </si>
  <si>
    <t>Повышение социального статуса работников культуры (уровень доходов, общественное признание)</t>
  </si>
  <si>
    <t>МЕРОПРИЯТИЕ 2.4.1</t>
  </si>
  <si>
    <t xml:space="preserve">Глава Павловского муниципального района Воронежской области                                                                                                                                                               </t>
  </si>
  <si>
    <t>Приложение № 3
к постановлению администрации Павловского муниципального района Воронежской области от " __" ___________ 202 __ г. № _____________</t>
  </si>
  <si>
    <t>Государственная поддержка лучших работников сельских учреждений культуры</t>
  </si>
  <si>
    <t>МЕРОПРИЯТИЕ 2.2.5</t>
  </si>
  <si>
    <t>Госудаственная поддержка лучших работников сельских учреждений культуры</t>
  </si>
  <si>
    <t>МЕРОПРИЯТИЕ 3.5.4</t>
  </si>
  <si>
    <t>Содержание МКУК «ЦКС»</t>
  </si>
  <si>
    <t>МЕРОПРИЯТИЕ 3.1.1.</t>
  </si>
  <si>
    <t>Обеспечение техническими средствами досмотра, а так же для обеспечения доступа при проведении массовых мероприятий</t>
  </si>
  <si>
    <t>МЕРОПРИЯТИЕ 2.3.2</t>
  </si>
  <si>
    <t>Содержание МКУК «ЦКС"</t>
  </si>
  <si>
    <t>Инвестиции в объекты капитального строительства госудаственной (муниципальной ) собственности</t>
  </si>
  <si>
    <t>МЕРОПРИЯТИЕ 2.3.1.</t>
  </si>
  <si>
    <t>МЕРОПРИЯТИЕ 2.3.2.</t>
  </si>
  <si>
    <t>Госудаственная поддержка отрасли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</si>
  <si>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</si>
  <si>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Ответственные за исполнение мероприятий Плана реализации</t>
  </si>
  <si>
    <t>муниципальной программы Развитие культуры Павловского муниципального района Воронежской области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</si>
  <si>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</si>
  <si>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</si>
  <si>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Муниципальный отдел по культуре и межнациональным вопросам, руководитель Щербинина М.А.</t>
  </si>
  <si>
    <t>«Образование»</t>
  </si>
  <si>
    <t>Обеспечение реализации муниципальной программы</t>
  </si>
  <si>
    <t>ОСНОВНОЕ МЕРОПРИЯТИЕ 1.4.</t>
  </si>
  <si>
    <t>ОСНОВНОЕ МЕРОПРИЯТИЕ 1.5.</t>
  </si>
  <si>
    <t>ОСНОВНОЕ МЕРОПРИЯТИЕ 1.3.</t>
  </si>
  <si>
    <t>ОСНОВНОЕ МЕРОПРИЯТИЕ 2.7.</t>
  </si>
  <si>
    <t>ОСНОВНОЕ МЕРОПРИЯТИЕ 2.8.</t>
  </si>
  <si>
    <t>Региональный проект "Творческие люди"</t>
  </si>
  <si>
    <t>Организация нестационарных форм клубного обслуживания населения.</t>
  </si>
  <si>
    <t>Безвозмездное перечисление государственным и муниципальным организациям.</t>
  </si>
  <si>
    <t>Содержание МКУК «Централизованная клубная система Павловского  муниципального района Воронежской области".</t>
  </si>
  <si>
    <t>Обеспечение техническими средствами досмотра, а так же для обеспечения доступа при проведении массовых мероприятий.</t>
  </si>
  <si>
    <t>Повышение квалификации работников учреждений культуры.</t>
  </si>
  <si>
    <t>Участие коллективов художественной самодеятельности в международных, Всероссийских, межрегиональных и областных фестивалях, смотрах, конкурсах народного творчества.</t>
  </si>
  <si>
    <t>Организация и проведение мероприятий к государственным и профессиональным праздникам, дням и памятным датам. Организация и проведение народных календарных праздников.</t>
  </si>
  <si>
    <t>Повышение квалификации работников музея.</t>
  </si>
  <si>
    <t>Пополнение и обновление фондов музея.</t>
  </si>
  <si>
    <t>Приобретение компьютерной, оргтехники, музыкальных инструментов.</t>
  </si>
  <si>
    <t>Строительство, капитальный и текущий ремонт объектов учреждений дополнительного образования.</t>
  </si>
  <si>
    <t>Содержание МКУК «Павловская МЦБ».</t>
  </si>
  <si>
    <t>Приобретение компьютерной, оргтехники.</t>
  </si>
  <si>
    <t>Освоение средств в полном объеме, выделенных на укрепление материально-технической базы.</t>
  </si>
  <si>
    <t>Государственная поддержка отрасли культуры за счет средств резервного фонда Правительства Российской Федерации.</t>
  </si>
  <si>
    <t>Комплектование книжного фонда библиотек района.</t>
  </si>
  <si>
    <t>Государственная поддержка лучших работников сельских учреждений культуры.</t>
  </si>
  <si>
    <t>Организация внестационарных форм библиотечного обслуживания населения.</t>
  </si>
  <si>
    <t>Сохранение, возрождение и развитию народных художественных промыслов и ремесел.</t>
  </si>
  <si>
    <t>Государственная поддержка лучших работников муниципальных учреждений культуры, находящихся на территориях сельских поселений.</t>
  </si>
  <si>
    <t>Приобретение компьютерной, оргтехники, звукоусилительной аппаратуры, музыкальных инструментов, сценических костюмов и обуви.</t>
  </si>
  <si>
    <t>Повышение энергетической эффективности учреждений культуры.</t>
  </si>
  <si>
    <t>Проведение ремонтов учреждений культуры.</t>
  </si>
  <si>
    <t>Проведение ремонтов сельских учреждений культуры (по отдельному плану).</t>
  </si>
  <si>
    <t>Обеспечение развития и обеспечение материально-технической базы домов культуры в населенных пунктах с численностью до 50 тыс. человек.</t>
  </si>
  <si>
    <t>Развитие кинообслуживания.</t>
  </si>
  <si>
    <t>Развитие туризма на территории Павловского муниципального района.</t>
  </si>
  <si>
    <t>Благоустройство объектов туризма.</t>
  </si>
  <si>
    <t>Развитие сувенирной, рекламной продукции.</t>
  </si>
  <si>
    <t>Организация и проведение фестивалей в рамках событийного туризма.</t>
  </si>
  <si>
    <t>Региональный проект «Обеспечение качественно нового уровня развития инфраструктуры культуры («Культурная среда»)».</t>
  </si>
  <si>
    <t>Капитальный ремонт культурно-досугового учреждения в сельской местности.</t>
  </si>
  <si>
    <t>Мероприятия по созданию модельных муниципальный библиотек.</t>
  </si>
  <si>
    <t>Строительство, капитальный и текущий ремонт, укрепление материально-технической базы объектов культуры Павловского муниципального района Воронежской области.</t>
  </si>
  <si>
    <t>ОСНОВНОЕ МЕРОПРИЯТИЕ 3.9.</t>
  </si>
  <si>
    <t>ОСНОВНОЕ МЕРОПРИЯТИЕ 3.10.</t>
  </si>
  <si>
    <t>Региональный проект "Цифровая культура"</t>
  </si>
  <si>
    <t>ОСНОВНОЕ МЕРОПРИЯТИЕ 4.3.</t>
  </si>
  <si>
    <t>Финансовое обеспечение деятельности МКУ "МКУ "Центр организации деятельности учреждений культуры"</t>
  </si>
  <si>
    <t>«Искусство и наследие»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</si>
  <si>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оцифровки.</t>
  </si>
  <si>
    <t>ОСНОВНОЕ МЕРОПРИЯТИЕ 1.5</t>
  </si>
  <si>
    <t>ОСНОВНОЕ                                                                                 МЕРОПРИЯТИЕ 2.7.</t>
  </si>
  <si>
    <t>ОСНОВНОЕ                                                                                 МЕРОПРИЯТИЕ 2.8.</t>
  </si>
  <si>
    <t>Строительство, капитальный и текущий ремонт, укрепление материально-технической базы объектов культуры Павловского муниципального района воронежской области</t>
  </si>
  <si>
    <t>ОСНОВНОЕ                                                   МЕРОПРИЯТИЕ 3.9.</t>
  </si>
  <si>
    <t>ОСНОВНОЕ                                                   МЕРОПРИЯТИЕ 3.10.</t>
  </si>
  <si>
    <t>всего, в том числе в разрезе ГРБС:</t>
  </si>
  <si>
    <t>ОСНОВНОЕ                                                   МЕРОПРИЯТИЕ 4.3.</t>
  </si>
  <si>
    <t>Финансовое обеспечение деятельности МКУ "Центр организации деятельности учреждений культуры"</t>
  </si>
  <si>
    <t>ОСНОВНОЕ 
МЕРОПРИЯТИЕ 1.5.</t>
  </si>
  <si>
    <t>ОСНОВНОЕ 
МЕРОПРИЯТИЕ 2.7.</t>
  </si>
  <si>
    <t>ОСНОВНОЕ 
МЕРОПРИЯТИЕ 2.8.</t>
  </si>
  <si>
    <t>ОСНОВНОЕ 
МЕРОПРИЯТИЕ 3.9.</t>
  </si>
  <si>
    <t>ОСНОВНОЕ 
МЕРОПРИЯТИЕ 3.10.</t>
  </si>
  <si>
    <t>ОСНОВНОЕ 
МЕРОПРИЯТИЕ 4.3.</t>
  </si>
  <si>
    <t>ОСНОВНОЕ 
МЕРОПРИЯТИЕ 4.3</t>
  </si>
  <si>
    <t>ОСНОВНОЕ 
МЕРОПРИЯТИЕ 3.9</t>
  </si>
  <si>
    <t>ОСНОВНОЕ 
МЕРОПРИЯТИЕ 3.10</t>
  </si>
  <si>
    <t xml:space="preserve">Региональный проект "Творческие люди"
</t>
  </si>
  <si>
    <t>Госудаственная поддержка лучших сельских учреждений культуры</t>
  </si>
  <si>
    <t>МЕРОПРИЯТИЕ 2.2.6</t>
  </si>
  <si>
    <t>Государственная поддержка лучших сельских учреждений культуры</t>
  </si>
  <si>
    <t>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</t>
  </si>
  <si>
    <t>Комплектование книжных фондов библиотек муниципальных образований и государственных общедоступных библиотек субъектов Российской Федерации</t>
  </si>
  <si>
    <t>на 2024 год</t>
  </si>
  <si>
    <t>Воронежской области</t>
  </si>
  <si>
    <t xml:space="preserve">Глава Павловского муниципального района                                                                                                                                                                      
</t>
  </si>
  <si>
    <t xml:space="preserve">Воронежской области     </t>
  </si>
  <si>
    <t xml:space="preserve">Глава Павловского муниципального района                                                                                                                                                                   </t>
  </si>
  <si>
    <t xml:space="preserve">Воронежской области            </t>
  </si>
  <si>
    <t xml:space="preserve">Глава Павловского муниципального района                                                                                                                           </t>
  </si>
  <si>
    <t>МЕРОПРИЯТИЕ 3.5.5.</t>
  </si>
  <si>
    <t>Реконструкция кинотеатра "Родина", по адресу: Воронежская обл., г.Паволовск, пр. Революции, д.102</t>
  </si>
  <si>
    <t>Приложение № 1
к постановлению администрации Павловского муниципального района Воронежской области от " __" ___________ 202 __ г. № _____________</t>
  </si>
  <si>
    <t>Приложение № 4
к муниципальной программе "Развитие культуры" Павловского                           муниципального района Воронежской области  " __" ______ 202 __ г. № _________</t>
  </si>
  <si>
    <t>Приложение № 2
к постановлению администрации Павловского муниципального района Воронежской области от " __" ___________ 202 __ г. № _____________</t>
  </si>
  <si>
    <t>МЕРОПРИЯТИЕ 3.5.5</t>
  </si>
  <si>
    <t>Реконструкция кинотеатра "Родина", по алресу: Воронежская обл., г.Павловск, пр.Революции, д.102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</si>
</sst>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7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wrapText="1"/>
    </xf>
    <xf numFmtId="0" fontId="2" fillId="0" borderId="5" xfId="0" applyFont="1" applyBorder="1" applyAlignment="1">
      <alignment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2" fillId="0" borderId="4" xfId="0" applyFont="1" applyBorder="1" applyAlignment="1">
      <alignment wrapText="1"/>
    </xf>
    <xf numFmtId="1" fontId="2" fillId="0" borderId="5" xfId="0" applyNumberFormat="1" applyFont="1" applyBorder="1" applyAlignment="1">
      <alignment wrapText="1"/>
    </xf>
    <xf numFmtId="1" fontId="2" fillId="0" borderId="5" xfId="0" applyNumberFormat="1" applyFont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/>
    </xf>
    <xf numFmtId="2" fontId="0" fillId="2" borderId="5" xfId="0" applyNumberForma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0" fillId="2" borderId="1" xfId="0" applyNumberFormat="1" applyFill="1" applyBorder="1" applyAlignment="1">
      <alignment horizontal="center" vertical="top" wrapText="1"/>
    </xf>
    <xf numFmtId="2" fontId="5" fillId="2" borderId="3" xfId="0" applyNumberFormat="1" applyFont="1" applyFill="1" applyBorder="1" applyAlignment="1">
      <alignment horizontal="center" vertical="center" wrapText="1"/>
    </xf>
    <xf numFmtId="2" fontId="0" fillId="2" borderId="5" xfId="0" applyNumberForma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2" fontId="7" fillId="0" borderId="1" xfId="0" applyNumberFormat="1" applyFont="1" applyBorder="1"/>
    <xf numFmtId="4" fontId="4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/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justify" wrapText="1"/>
    </xf>
    <xf numFmtId="2" fontId="2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/>
    <xf numFmtId="2" fontId="2" fillId="0" borderId="5" xfId="0" applyNumberFormat="1" applyFont="1" applyBorder="1" applyAlignment="1">
      <alignment vertical="center" wrapText="1"/>
    </xf>
    <xf numFmtId="2" fontId="1" fillId="0" borderId="5" xfId="0" applyNumberFormat="1" applyFont="1" applyBorder="1" applyAlignment="1"/>
    <xf numFmtId="2" fontId="2" fillId="2" borderId="1" xfId="0" applyNumberFormat="1" applyFont="1" applyFill="1" applyBorder="1" applyAlignment="1">
      <alignment wrapText="1"/>
    </xf>
    <xf numFmtId="2" fontId="2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/>
    <xf numFmtId="2" fontId="2" fillId="0" borderId="1" xfId="0" applyNumberFormat="1" applyFont="1" applyBorder="1" applyAlignment="1">
      <alignment wrapText="1"/>
    </xf>
    <xf numFmtId="2" fontId="5" fillId="0" borderId="1" xfId="0" applyNumberFormat="1" applyFont="1" applyBorder="1" applyAlignment="1">
      <alignment vertical="center"/>
    </xf>
    <xf numFmtId="2" fontId="6" fillId="0" borderId="1" xfId="0" applyNumberFormat="1" applyFont="1" applyBorder="1" applyAlignment="1">
      <alignment vertical="center"/>
    </xf>
    <xf numFmtId="2" fontId="6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vertical="center" wrapText="1"/>
    </xf>
    <xf numFmtId="2" fontId="1" fillId="0" borderId="3" xfId="0" applyNumberFormat="1" applyFont="1" applyBorder="1" applyAlignment="1"/>
    <xf numFmtId="2" fontId="2" fillId="0" borderId="1" xfId="0" applyNumberFormat="1" applyFont="1" applyBorder="1" applyAlignment="1">
      <alignment vertical="center" wrapText="1"/>
    </xf>
    <xf numFmtId="2" fontId="2" fillId="0" borderId="3" xfId="0" applyNumberFormat="1" applyFont="1" applyBorder="1" applyAlignment="1">
      <alignment wrapText="1"/>
    </xf>
    <xf numFmtId="2" fontId="2" fillId="0" borderId="5" xfId="0" applyNumberFormat="1" applyFont="1" applyBorder="1" applyAlignment="1">
      <alignment vertical="center" wrapText="1"/>
    </xf>
    <xf numFmtId="2" fontId="1" fillId="0" borderId="5" xfId="0" applyNumberFormat="1" applyFont="1" applyBorder="1" applyAlignment="1"/>
    <xf numFmtId="2" fontId="2" fillId="0" borderId="1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2" fontId="2" fillId="0" borderId="3" xfId="0" applyNumberFormat="1" applyFont="1" applyBorder="1" applyAlignment="1">
      <alignment vertical="center" wrapText="1"/>
    </xf>
    <xf numFmtId="2" fontId="2" fillId="0" borderId="5" xfId="0" applyNumberFormat="1" applyFont="1" applyBorder="1" applyAlignment="1">
      <alignment vertical="center" wrapText="1"/>
    </xf>
    <xf numFmtId="2" fontId="1" fillId="0" borderId="3" xfId="0" applyNumberFormat="1" applyFont="1" applyBorder="1" applyAlignment="1"/>
    <xf numFmtId="2" fontId="1" fillId="0" borderId="5" xfId="0" applyNumberFormat="1" applyFont="1" applyBorder="1" applyAlignment="1"/>
    <xf numFmtId="2" fontId="2" fillId="0" borderId="4" xfId="0" applyNumberFormat="1" applyFont="1" applyBorder="1" applyAlignment="1">
      <alignment vertical="center" wrapText="1"/>
    </xf>
    <xf numFmtId="2" fontId="1" fillId="0" borderId="4" xfId="0" applyNumberFormat="1" applyFont="1" applyBorder="1" applyAlignment="1"/>
    <xf numFmtId="2" fontId="2" fillId="0" borderId="1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wrapText="1"/>
    </xf>
    <xf numFmtId="0" fontId="2" fillId="0" borderId="3" xfId="0" applyFont="1" applyBorder="1" applyAlignment="1">
      <alignment horizontal="justify" wrapText="1"/>
    </xf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right" vertical="center" wrapText="1"/>
    </xf>
    <xf numFmtId="49" fontId="2" fillId="0" borderId="3" xfId="0" applyNumberFormat="1" applyFont="1" applyBorder="1" applyAlignment="1">
      <alignment horizontal="justify" wrapText="1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2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wrapText="1"/>
    </xf>
    <xf numFmtId="0" fontId="3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1" fontId="2" fillId="0" borderId="5" xfId="0" applyNumberFormat="1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2" fillId="0" borderId="5" xfId="0" applyFont="1" applyFill="1" applyBorder="1" applyAlignment="1">
      <alignment wrapText="1"/>
    </xf>
    <xf numFmtId="0" fontId="2" fillId="0" borderId="3" xfId="0" applyFont="1" applyFill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vertical="center" wrapText="1"/>
    </xf>
    <xf numFmtId="2" fontId="1" fillId="0" borderId="5" xfId="0" applyNumberFormat="1" applyFont="1" applyBorder="1" applyAlignment="1"/>
    <xf numFmtId="0" fontId="2" fillId="0" borderId="5" xfId="0" applyFont="1" applyBorder="1" applyAlignment="1">
      <alignment horizontal="center" wrapText="1"/>
    </xf>
    <xf numFmtId="2" fontId="2" fillId="0" borderId="5" xfId="0" applyNumberFormat="1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left" wrapText="1"/>
    </xf>
    <xf numFmtId="2" fontId="2" fillId="0" borderId="5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1" fillId="0" borderId="5" xfId="0" applyNumberFormat="1" applyFont="1" applyBorder="1" applyAlignment="1"/>
    <xf numFmtId="0" fontId="2" fillId="0" borderId="5" xfId="0" applyFont="1" applyBorder="1" applyAlignment="1">
      <alignment horizontal="center" wrapText="1"/>
    </xf>
    <xf numFmtId="2" fontId="2" fillId="0" borderId="5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9" fillId="0" borderId="0" xfId="0" applyFont="1"/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vertical="center" wrapText="1"/>
    </xf>
    <xf numFmtId="0" fontId="2" fillId="0" borderId="5" xfId="0" applyFont="1" applyFill="1" applyBorder="1" applyAlignment="1">
      <alignment horizontal="justify" vertical="top" wrapText="1"/>
    </xf>
    <xf numFmtId="2" fontId="10" fillId="0" borderId="1" xfId="0" applyNumberFormat="1" applyFont="1" applyBorder="1" applyAlignment="1">
      <alignment vertical="center" wrapText="1"/>
    </xf>
    <xf numFmtId="2" fontId="11" fillId="0" borderId="1" xfId="0" applyNumberFormat="1" applyFont="1" applyBorder="1" applyAlignment="1">
      <alignment vertical="center"/>
    </xf>
    <xf numFmtId="0" fontId="11" fillId="0" borderId="0" xfId="0" applyFont="1"/>
    <xf numFmtId="2" fontId="5" fillId="0" borderId="0" xfId="0" applyNumberFormat="1" applyFont="1" applyAlignment="1"/>
    <xf numFmtId="0" fontId="9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9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2" fontId="2" fillId="0" borderId="1" xfId="0" applyNumberFormat="1" applyFont="1" applyBorder="1" applyAlignment="1">
      <alignment vertical="center" wrapText="1"/>
    </xf>
    <xf numFmtId="0" fontId="9" fillId="0" borderId="0" xfId="0" applyFont="1" applyAlignment="1"/>
    <xf numFmtId="0" fontId="9" fillId="0" borderId="0" xfId="0" applyFont="1" applyAlignment="1">
      <alignment horizontal="right" vertical="center"/>
    </xf>
    <xf numFmtId="0" fontId="12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/>
    <xf numFmtId="2" fontId="9" fillId="0" borderId="0" xfId="0" applyNumberFormat="1" applyFont="1" applyAlignment="1">
      <alignment horizontal="right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2" fontId="1" fillId="0" borderId="3" xfId="0" applyNumberFormat="1" applyFont="1" applyBorder="1" applyAlignment="1"/>
    <xf numFmtId="2" fontId="1" fillId="0" borderId="5" xfId="0" applyNumberFormat="1" applyFont="1" applyBorder="1" applyAlignment="1"/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2" fontId="2" fillId="0" borderId="3" xfId="0" applyNumberFormat="1" applyFont="1" applyBorder="1" applyAlignment="1">
      <alignment vertical="center" wrapText="1"/>
    </xf>
    <xf numFmtId="2" fontId="2" fillId="0" borderId="5" xfId="0" applyNumberFormat="1" applyFont="1" applyBorder="1" applyAlignment="1">
      <alignment vertical="center" wrapText="1"/>
    </xf>
    <xf numFmtId="2" fontId="2" fillId="0" borderId="4" xfId="0" applyNumberFormat="1" applyFont="1" applyBorder="1" applyAlignment="1">
      <alignment vertical="center" wrapText="1"/>
    </xf>
    <xf numFmtId="2" fontId="1" fillId="0" borderId="4" xfId="0" applyNumberFormat="1" applyFont="1" applyBorder="1" applyAlignment="1"/>
    <xf numFmtId="2" fontId="2" fillId="0" borderId="3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2" fontId="2" fillId="0" borderId="1" xfId="0" applyNumberFormat="1" applyFont="1" applyBorder="1" applyAlignment="1">
      <alignment vertical="center" wrapText="1"/>
    </xf>
    <xf numFmtId="2" fontId="2" fillId="0" borderId="3" xfId="0" applyNumberFormat="1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0" fontId="2" fillId="0" borderId="3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justify" vertical="center" wrapText="1"/>
    </xf>
    <xf numFmtId="0" fontId="2" fillId="0" borderId="5" xfId="0" applyFont="1" applyBorder="1" applyAlignment="1">
      <alignment vertical="top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0" fillId="0" borderId="4" xfId="0" applyBorder="1"/>
    <xf numFmtId="2" fontId="2" fillId="0" borderId="4" xfId="0" applyNumberFormat="1" applyFont="1" applyBorder="1" applyAlignment="1">
      <alignment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left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4" xfId="0" applyNumberFormat="1" applyFont="1" applyFill="1" applyBorder="1" applyAlignment="1">
      <alignment vertical="center" wrapText="1"/>
    </xf>
    <xf numFmtId="2" fontId="2" fillId="0" borderId="5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wrapText="1"/>
    </xf>
    <xf numFmtId="2" fontId="1" fillId="0" borderId="3" xfId="0" applyNumberFormat="1" applyFont="1" applyFill="1" applyBorder="1" applyAlignment="1"/>
    <xf numFmtId="2" fontId="1" fillId="0" borderId="5" xfId="0" applyNumberFormat="1" applyFont="1" applyFill="1" applyBorder="1" applyAlignment="1"/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2" fontId="1" fillId="0" borderId="3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center"/>
    </xf>
    <xf numFmtId="0" fontId="9" fillId="0" borderId="0" xfId="0" applyFont="1" applyAlignment="1">
      <alignment wrapText="1"/>
    </xf>
    <xf numFmtId="0" fontId="2" fillId="0" borderId="4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justify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justify" vertical="top" wrapText="1"/>
    </xf>
    <xf numFmtId="0" fontId="2" fillId="2" borderId="5" xfId="0" applyFont="1" applyFill="1" applyBorder="1" applyAlignment="1">
      <alignment horizontal="justify" vertical="top" wrapText="1"/>
    </xf>
    <xf numFmtId="0" fontId="1" fillId="0" borderId="0" xfId="0" applyFont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9"/>
  <sheetViews>
    <sheetView view="pageBreakPreview" zoomScale="75" zoomScaleSheetLayoutView="75" workbookViewId="0">
      <selection activeCell="B89" sqref="B89:B92"/>
    </sheetView>
  </sheetViews>
  <sheetFormatPr defaultColWidth="9.140625" defaultRowHeight="15.75" x14ac:dyDescent="0.25"/>
  <cols>
    <col min="1" max="1" width="23" style="3" customWidth="1"/>
    <col min="2" max="2" width="49.28515625" style="3" customWidth="1"/>
    <col min="3" max="3" width="31" style="3" customWidth="1"/>
    <col min="4" max="6" width="15.85546875" style="3" customWidth="1"/>
    <col min="7" max="7" width="21.5703125" style="3" customWidth="1"/>
    <col min="8" max="8" width="20.28515625" style="3" customWidth="1"/>
    <col min="9" max="16384" width="9.140625" style="3"/>
  </cols>
  <sheetData>
    <row r="1" spans="1:8" ht="51.75" customHeight="1" x14ac:dyDescent="0.25">
      <c r="A1" s="31"/>
      <c r="B1" s="31"/>
      <c r="C1" s="31"/>
      <c r="D1" s="31"/>
      <c r="E1" s="207" t="s">
        <v>320</v>
      </c>
      <c r="F1" s="207"/>
      <c r="G1" s="207"/>
      <c r="H1" s="207"/>
    </row>
    <row r="2" spans="1:8" ht="15.75" customHeight="1" x14ac:dyDescent="0.25">
      <c r="A2" s="31"/>
      <c r="B2" s="31"/>
      <c r="C2" s="31"/>
      <c r="D2" s="31"/>
      <c r="E2" s="31"/>
      <c r="F2" s="31"/>
      <c r="G2" s="31"/>
      <c r="H2" s="31"/>
    </row>
    <row r="3" spans="1:8" ht="15.75" customHeight="1" x14ac:dyDescent="0.25">
      <c r="A3" s="211" t="s">
        <v>37</v>
      </c>
      <c r="B3" s="211"/>
      <c r="C3" s="211"/>
      <c r="D3" s="211"/>
      <c r="E3" s="211"/>
      <c r="F3" s="211"/>
      <c r="G3" s="211"/>
      <c r="H3" s="211"/>
    </row>
    <row r="4" spans="1:8" ht="15.75" customHeight="1" x14ac:dyDescent="0.25">
      <c r="A4" s="211" t="s">
        <v>4</v>
      </c>
      <c r="B4" s="211"/>
      <c r="C4" s="211"/>
      <c r="D4" s="211"/>
      <c r="E4" s="211"/>
      <c r="F4" s="211"/>
      <c r="G4" s="211"/>
      <c r="H4" s="211"/>
    </row>
    <row r="5" spans="1:8" x14ac:dyDescent="0.25">
      <c r="A5" s="212" t="s">
        <v>41</v>
      </c>
      <c r="B5" s="212"/>
      <c r="C5" s="212"/>
      <c r="D5" s="212"/>
      <c r="E5" s="212"/>
      <c r="F5" s="212"/>
      <c r="G5" s="212"/>
      <c r="H5" s="212"/>
    </row>
    <row r="6" spans="1:8" x14ac:dyDescent="0.25">
      <c r="A6" s="213" t="s">
        <v>311</v>
      </c>
      <c r="B6" s="213"/>
      <c r="C6" s="213"/>
      <c r="D6" s="213"/>
      <c r="E6" s="213"/>
      <c r="F6" s="213"/>
      <c r="G6" s="213"/>
      <c r="H6" s="213"/>
    </row>
    <row r="7" spans="1:8" s="1" customFormat="1" ht="17.25" customHeight="1" x14ac:dyDescent="0.25">
      <c r="A7" s="208" t="s">
        <v>5</v>
      </c>
      <c r="B7" s="208" t="s">
        <v>38</v>
      </c>
      <c r="C7" s="209" t="s">
        <v>39</v>
      </c>
      <c r="D7" s="208" t="s">
        <v>6</v>
      </c>
      <c r="E7" s="208" t="s">
        <v>7</v>
      </c>
      <c r="F7" s="208"/>
      <c r="G7" s="208"/>
      <c r="H7" s="208"/>
    </row>
    <row r="8" spans="1:8" s="1" customFormat="1" ht="143.25" customHeight="1" x14ac:dyDescent="0.25">
      <c r="A8" s="208"/>
      <c r="B8" s="208"/>
      <c r="C8" s="210"/>
      <c r="D8" s="208"/>
      <c r="E8" s="7" t="s">
        <v>8</v>
      </c>
      <c r="F8" s="7" t="s">
        <v>9</v>
      </c>
      <c r="G8" s="32" t="s">
        <v>10</v>
      </c>
      <c r="H8" s="7" t="s">
        <v>11</v>
      </c>
    </row>
    <row r="9" spans="1:8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</row>
    <row r="10" spans="1:8" x14ac:dyDescent="0.25">
      <c r="A10" s="214" t="s">
        <v>0</v>
      </c>
      <c r="B10" s="214" t="s">
        <v>42</v>
      </c>
      <c r="C10" s="6" t="s">
        <v>6</v>
      </c>
      <c r="D10" s="43">
        <f>D13+D31+D70+D111</f>
        <v>225280.44999999998</v>
      </c>
      <c r="E10" s="79">
        <f>E13+E31+E70+E111</f>
        <v>1365.58</v>
      </c>
      <c r="F10" s="78">
        <f>F13+F31+F70+F111</f>
        <v>6722.31</v>
      </c>
      <c r="G10" s="43">
        <f>G12</f>
        <v>217192.56</v>
      </c>
      <c r="H10" s="38"/>
    </row>
    <row r="11" spans="1:8" x14ac:dyDescent="0.25">
      <c r="A11" s="214"/>
      <c r="B11" s="214"/>
      <c r="C11" s="6" t="s">
        <v>12</v>
      </c>
      <c r="D11" s="43"/>
      <c r="E11" s="79"/>
      <c r="F11" s="78"/>
      <c r="G11" s="43"/>
      <c r="H11" s="38"/>
    </row>
    <row r="12" spans="1:8" ht="48.75" customHeight="1" x14ac:dyDescent="0.25">
      <c r="A12" s="214"/>
      <c r="B12" s="214"/>
      <c r="C12" s="16" t="s">
        <v>93</v>
      </c>
      <c r="D12" s="43">
        <f>D15+D33+D72+D113</f>
        <v>225280.44999999998</v>
      </c>
      <c r="E12" s="79">
        <f>E15+E33+E72+E113</f>
        <v>1365.58</v>
      </c>
      <c r="F12" s="78">
        <f>F15+F33+F72+F113</f>
        <v>6722.31</v>
      </c>
      <c r="G12" s="43">
        <f>G15+G33+G72+G113</f>
        <v>217192.56</v>
      </c>
      <c r="H12" s="38"/>
    </row>
    <row r="13" spans="1:8" x14ac:dyDescent="0.25">
      <c r="A13" s="214" t="s">
        <v>2</v>
      </c>
      <c r="B13" s="214" t="s">
        <v>94</v>
      </c>
      <c r="C13" s="6" t="s">
        <v>6</v>
      </c>
      <c r="D13" s="60">
        <f>D15</f>
        <v>32792.74</v>
      </c>
      <c r="E13" s="96">
        <f t="shared" ref="E13:G13" si="0">E15</f>
        <v>0</v>
      </c>
      <c r="F13" s="96">
        <f t="shared" si="0"/>
        <v>0</v>
      </c>
      <c r="G13" s="96">
        <f t="shared" si="0"/>
        <v>32792.74</v>
      </c>
      <c r="H13" s="38"/>
    </row>
    <row r="14" spans="1:8" ht="18.75" customHeight="1" x14ac:dyDescent="0.25">
      <c r="A14" s="214"/>
      <c r="B14" s="214"/>
      <c r="C14" s="6" t="s">
        <v>12</v>
      </c>
      <c r="D14" s="81"/>
      <c r="E14" s="38"/>
      <c r="F14" s="38"/>
      <c r="G14" s="81">
        <f>G17+G20+G23</f>
        <v>0</v>
      </c>
      <c r="H14" s="38"/>
    </row>
    <row r="15" spans="1:8" ht="47.25" customHeight="1" x14ac:dyDescent="0.25">
      <c r="A15" s="214"/>
      <c r="B15" s="214"/>
      <c r="C15" s="16" t="s">
        <v>93</v>
      </c>
      <c r="D15" s="60">
        <f>D18+D21+D24+D27+D30</f>
        <v>32792.74</v>
      </c>
      <c r="E15" s="173">
        <f t="shared" ref="E15:G15" si="1">E18+E21+E24+E27+E30</f>
        <v>0</v>
      </c>
      <c r="F15" s="173">
        <f t="shared" si="1"/>
        <v>0</v>
      </c>
      <c r="G15" s="173">
        <f t="shared" si="1"/>
        <v>32792.74</v>
      </c>
      <c r="H15" s="38"/>
    </row>
    <row r="16" spans="1:8" x14ac:dyDescent="0.25">
      <c r="A16" s="215" t="s">
        <v>32</v>
      </c>
      <c r="B16" s="214" t="s">
        <v>95</v>
      </c>
      <c r="C16" s="6" t="s">
        <v>6</v>
      </c>
      <c r="D16" s="60">
        <f>G16</f>
        <v>32792.74</v>
      </c>
      <c r="E16" s="38"/>
      <c r="F16" s="38"/>
      <c r="G16" s="60">
        <f>G18</f>
        <v>32792.74</v>
      </c>
      <c r="H16" s="38"/>
    </row>
    <row r="17" spans="1:8" ht="18" customHeight="1" x14ac:dyDescent="0.25">
      <c r="A17" s="216"/>
      <c r="B17" s="214"/>
      <c r="C17" s="6" t="s">
        <v>12</v>
      </c>
      <c r="D17" s="60"/>
      <c r="E17" s="38"/>
      <c r="F17" s="38"/>
      <c r="G17" s="60"/>
      <c r="H17" s="38"/>
    </row>
    <row r="18" spans="1:8" ht="48.75" customHeight="1" x14ac:dyDescent="0.25">
      <c r="A18" s="217"/>
      <c r="B18" s="214"/>
      <c r="C18" s="16" t="s">
        <v>93</v>
      </c>
      <c r="D18" s="60">
        <f>E18+F18+G18</f>
        <v>32792.74</v>
      </c>
      <c r="E18" s="38"/>
      <c r="F18" s="38"/>
      <c r="G18" s="60">
        <v>32792.74</v>
      </c>
      <c r="H18" s="38"/>
    </row>
    <row r="19" spans="1:8" x14ac:dyDescent="0.25">
      <c r="A19" s="215" t="s">
        <v>33</v>
      </c>
      <c r="B19" s="214" t="s">
        <v>96</v>
      </c>
      <c r="C19" s="6" t="s">
        <v>6</v>
      </c>
      <c r="D19" s="38">
        <f>G19+F19+E19</f>
        <v>0</v>
      </c>
      <c r="E19" s="38"/>
      <c r="F19" s="38"/>
      <c r="G19" s="38">
        <f>G21</f>
        <v>0</v>
      </c>
      <c r="H19" s="38"/>
    </row>
    <row r="20" spans="1:8" ht="18.75" customHeight="1" x14ac:dyDescent="0.25">
      <c r="A20" s="216"/>
      <c r="B20" s="214"/>
      <c r="C20" s="6" t="s">
        <v>12</v>
      </c>
      <c r="D20" s="80"/>
      <c r="E20" s="38"/>
      <c r="F20" s="38"/>
      <c r="G20" s="38"/>
      <c r="H20" s="38"/>
    </row>
    <row r="21" spans="1:8" ht="59.25" customHeight="1" x14ac:dyDescent="0.25">
      <c r="A21" s="217"/>
      <c r="B21" s="214"/>
      <c r="C21" s="16" t="s">
        <v>93</v>
      </c>
      <c r="D21" s="38">
        <f>E21+F21+G21</f>
        <v>0</v>
      </c>
      <c r="E21" s="38"/>
      <c r="F21" s="38"/>
      <c r="G21" s="38">
        <v>0</v>
      </c>
      <c r="H21" s="38"/>
    </row>
    <row r="22" spans="1:8" ht="16.5" customHeight="1" x14ac:dyDescent="0.25">
      <c r="A22" s="215" t="s">
        <v>54</v>
      </c>
      <c r="B22" s="214" t="s">
        <v>55</v>
      </c>
      <c r="C22" s="16" t="s">
        <v>6</v>
      </c>
      <c r="D22" s="38">
        <f>G22</f>
        <v>0</v>
      </c>
      <c r="E22" s="38"/>
      <c r="F22" s="38"/>
      <c r="G22" s="38">
        <f>G24</f>
        <v>0</v>
      </c>
      <c r="H22" s="38"/>
    </row>
    <row r="23" spans="1:8" ht="18" customHeight="1" x14ac:dyDescent="0.25">
      <c r="A23" s="216"/>
      <c r="B23" s="214"/>
      <c r="C23" s="16" t="s">
        <v>12</v>
      </c>
      <c r="D23" s="38"/>
      <c r="E23" s="38"/>
      <c r="F23" s="38"/>
      <c r="G23" s="38"/>
      <c r="H23" s="38"/>
    </row>
    <row r="24" spans="1:8" ht="48.75" customHeight="1" x14ac:dyDescent="0.25">
      <c r="A24" s="217"/>
      <c r="B24" s="214"/>
      <c r="C24" s="16" t="s">
        <v>93</v>
      </c>
      <c r="D24" s="38">
        <v>0</v>
      </c>
      <c r="E24" s="38"/>
      <c r="F24" s="38"/>
      <c r="G24" s="38">
        <v>0</v>
      </c>
      <c r="H24" s="38"/>
    </row>
    <row r="25" spans="1:8" ht="16.149999999999999" customHeight="1" x14ac:dyDescent="0.25">
      <c r="A25" s="215" t="s">
        <v>56</v>
      </c>
      <c r="B25" s="214" t="s">
        <v>57</v>
      </c>
      <c r="C25" s="16" t="s">
        <v>6</v>
      </c>
      <c r="D25" s="38">
        <f>D27</f>
        <v>0</v>
      </c>
      <c r="E25" s="38"/>
      <c r="F25" s="38">
        <f>F27</f>
        <v>0</v>
      </c>
      <c r="G25" s="38">
        <f>G27</f>
        <v>0</v>
      </c>
      <c r="H25" s="38"/>
    </row>
    <row r="26" spans="1:8" ht="25.15" customHeight="1" x14ac:dyDescent="0.25">
      <c r="A26" s="216"/>
      <c r="B26" s="214"/>
      <c r="C26" s="16" t="s">
        <v>12</v>
      </c>
      <c r="D26" s="38"/>
      <c r="E26" s="38"/>
      <c r="F26" s="38"/>
      <c r="G26" s="38"/>
      <c r="H26" s="38"/>
    </row>
    <row r="27" spans="1:8" ht="48" customHeight="1" x14ac:dyDescent="0.25">
      <c r="A27" s="217"/>
      <c r="B27" s="214"/>
      <c r="C27" s="16" t="s">
        <v>93</v>
      </c>
      <c r="D27" s="39">
        <f>F27+G27</f>
        <v>0</v>
      </c>
      <c r="E27" s="39"/>
      <c r="F27" s="39"/>
      <c r="G27" s="39"/>
      <c r="H27" s="38"/>
    </row>
    <row r="28" spans="1:8" ht="27" customHeight="1" x14ac:dyDescent="0.25">
      <c r="A28" s="215" t="s">
        <v>296</v>
      </c>
      <c r="B28" s="215" t="s">
        <v>85</v>
      </c>
      <c r="C28" s="149" t="s">
        <v>6</v>
      </c>
      <c r="D28" s="150">
        <f>D30</f>
        <v>0</v>
      </c>
      <c r="E28" s="174">
        <f t="shared" ref="E28:G28" si="2">E30</f>
        <v>0</v>
      </c>
      <c r="F28" s="174">
        <f t="shared" si="2"/>
        <v>0</v>
      </c>
      <c r="G28" s="174">
        <f t="shared" si="2"/>
        <v>0</v>
      </c>
      <c r="H28" s="44"/>
    </row>
    <row r="29" spans="1:8" ht="27" customHeight="1" x14ac:dyDescent="0.25">
      <c r="A29" s="216"/>
      <c r="B29" s="216"/>
      <c r="C29" s="149" t="s">
        <v>12</v>
      </c>
      <c r="D29" s="150"/>
      <c r="E29" s="150"/>
      <c r="F29" s="150"/>
      <c r="G29" s="150"/>
      <c r="H29" s="44"/>
    </row>
    <row r="30" spans="1:8" ht="44.25" customHeight="1" x14ac:dyDescent="0.25">
      <c r="A30" s="217"/>
      <c r="B30" s="217"/>
      <c r="C30" s="149" t="s">
        <v>93</v>
      </c>
      <c r="D30" s="150">
        <f>E30+F30+G30</f>
        <v>0</v>
      </c>
      <c r="E30" s="150"/>
      <c r="F30" s="150"/>
      <c r="G30" s="150"/>
      <c r="H30" s="44"/>
    </row>
    <row r="31" spans="1:8" x14ac:dyDescent="0.25">
      <c r="A31" s="214" t="s">
        <v>3</v>
      </c>
      <c r="B31" s="214" t="s">
        <v>97</v>
      </c>
      <c r="C31" s="6" t="s">
        <v>6</v>
      </c>
      <c r="D31" s="41">
        <f>D33</f>
        <v>36197.71</v>
      </c>
      <c r="E31" s="47">
        <f>E33</f>
        <v>165.58</v>
      </c>
      <c r="F31" s="47">
        <f>F33</f>
        <v>26.96</v>
      </c>
      <c r="G31" s="41">
        <f>G33</f>
        <v>36005.17</v>
      </c>
      <c r="H31" s="44"/>
    </row>
    <row r="32" spans="1:8" ht="17.25" customHeight="1" x14ac:dyDescent="0.25">
      <c r="A32" s="214"/>
      <c r="B32" s="214"/>
      <c r="C32" s="6" t="s">
        <v>12</v>
      </c>
      <c r="D32" s="49"/>
      <c r="E32" s="47"/>
      <c r="F32" s="47"/>
      <c r="G32" s="49"/>
      <c r="H32" s="44"/>
    </row>
    <row r="33" spans="1:8" ht="48.75" customHeight="1" x14ac:dyDescent="0.25">
      <c r="A33" s="214"/>
      <c r="B33" s="214"/>
      <c r="C33" s="16" t="s">
        <v>93</v>
      </c>
      <c r="D33" s="41">
        <f>D34+D38+D42+D52+D56+D60</f>
        <v>36197.71</v>
      </c>
      <c r="E33" s="41">
        <f>E37+E41+E45++E59+E63</f>
        <v>165.58</v>
      </c>
      <c r="F33" s="41">
        <f>F37+F41+F45++F59+F63</f>
        <v>26.96</v>
      </c>
      <c r="G33" s="41">
        <f>G37+G41+G45++G59+G63</f>
        <v>36005.17</v>
      </c>
      <c r="H33" s="44"/>
    </row>
    <row r="34" spans="1:8" x14ac:dyDescent="0.25">
      <c r="A34" s="215" t="s">
        <v>31</v>
      </c>
      <c r="B34" s="219" t="s">
        <v>59</v>
      </c>
      <c r="C34" s="214" t="s">
        <v>6</v>
      </c>
      <c r="D34" s="50">
        <f>D37</f>
        <v>33176.1</v>
      </c>
      <c r="E34" s="225"/>
      <c r="F34" s="223"/>
      <c r="G34" s="223">
        <f>D34</f>
        <v>33176.1</v>
      </c>
      <c r="H34" s="218"/>
    </row>
    <row r="35" spans="1:8" ht="7.5" customHeight="1" x14ac:dyDescent="0.25">
      <c r="A35" s="216"/>
      <c r="B35" s="220"/>
      <c r="C35" s="214"/>
      <c r="D35" s="51"/>
      <c r="E35" s="226"/>
      <c r="F35" s="224"/>
      <c r="G35" s="224"/>
      <c r="H35" s="218"/>
    </row>
    <row r="36" spans="1:8" ht="18" customHeight="1" x14ac:dyDescent="0.25">
      <c r="A36" s="216"/>
      <c r="B36" s="221"/>
      <c r="C36" s="6" t="s">
        <v>12</v>
      </c>
      <c r="D36" s="40"/>
      <c r="E36" s="48"/>
      <c r="F36" s="47"/>
      <c r="G36" s="47"/>
      <c r="H36" s="38"/>
    </row>
    <row r="37" spans="1:8" ht="51" customHeight="1" x14ac:dyDescent="0.25">
      <c r="A37" s="217"/>
      <c r="B37" s="222"/>
      <c r="C37" s="16" t="s">
        <v>93</v>
      </c>
      <c r="D37" s="47">
        <f>E37+F37+G37</f>
        <v>33176.1</v>
      </c>
      <c r="E37" s="47"/>
      <c r="F37" s="47"/>
      <c r="G37" s="47">
        <v>33176.1</v>
      </c>
      <c r="H37" s="38"/>
    </row>
    <row r="38" spans="1:8" x14ac:dyDescent="0.25">
      <c r="A38" s="215" t="s">
        <v>98</v>
      </c>
      <c r="B38" s="219" t="s">
        <v>60</v>
      </c>
      <c r="C38" s="214" t="s">
        <v>6</v>
      </c>
      <c r="D38" s="50">
        <f>G38+F38+E38</f>
        <v>10</v>
      </c>
      <c r="E38" s="225">
        <f>E41</f>
        <v>0</v>
      </c>
      <c r="F38" s="223">
        <f>F41</f>
        <v>0</v>
      </c>
      <c r="G38" s="223">
        <f>G41</f>
        <v>10</v>
      </c>
      <c r="H38" s="218"/>
    </row>
    <row r="39" spans="1:8" ht="7.5" customHeight="1" x14ac:dyDescent="0.25">
      <c r="A39" s="216"/>
      <c r="B39" s="220"/>
      <c r="C39" s="214"/>
      <c r="D39" s="51"/>
      <c r="E39" s="226"/>
      <c r="F39" s="224"/>
      <c r="G39" s="224"/>
      <c r="H39" s="218"/>
    </row>
    <row r="40" spans="1:8" ht="20.25" customHeight="1" x14ac:dyDescent="0.25">
      <c r="A40" s="216"/>
      <c r="B40" s="221"/>
      <c r="C40" s="16" t="s">
        <v>12</v>
      </c>
      <c r="D40" s="40"/>
      <c r="E40" s="172"/>
      <c r="F40" s="173"/>
      <c r="G40" s="173"/>
      <c r="H40" s="38"/>
    </row>
    <row r="41" spans="1:8" ht="48.75" customHeight="1" x14ac:dyDescent="0.25">
      <c r="A41" s="217"/>
      <c r="B41" s="222"/>
      <c r="C41" s="16" t="s">
        <v>93</v>
      </c>
      <c r="D41" s="41">
        <f>E41+F41+G41</f>
        <v>10</v>
      </c>
      <c r="E41" s="173"/>
      <c r="F41" s="173"/>
      <c r="G41" s="173">
        <v>10</v>
      </c>
      <c r="H41" s="38"/>
    </row>
    <row r="42" spans="1:8" x14ac:dyDescent="0.25">
      <c r="A42" s="215" t="s">
        <v>99</v>
      </c>
      <c r="B42" s="219" t="s">
        <v>62</v>
      </c>
      <c r="C42" s="214" t="s">
        <v>6</v>
      </c>
      <c r="D42" s="50">
        <f>D45</f>
        <v>417.01</v>
      </c>
      <c r="E42" s="223">
        <f t="shared" ref="E42:F42" si="3">E45</f>
        <v>165.58</v>
      </c>
      <c r="F42" s="223">
        <f t="shared" si="3"/>
        <v>26.96</v>
      </c>
      <c r="G42" s="223">
        <f>G45</f>
        <v>224.47</v>
      </c>
      <c r="H42" s="218"/>
    </row>
    <row r="43" spans="1:8" ht="9.75" customHeight="1" x14ac:dyDescent="0.25">
      <c r="A43" s="216"/>
      <c r="B43" s="220"/>
      <c r="C43" s="214"/>
      <c r="D43" s="51"/>
      <c r="E43" s="224"/>
      <c r="F43" s="224"/>
      <c r="G43" s="224"/>
      <c r="H43" s="218"/>
    </row>
    <row r="44" spans="1:8" ht="21" customHeight="1" x14ac:dyDescent="0.25">
      <c r="A44" s="216"/>
      <c r="B44" s="221"/>
      <c r="C44" s="16" t="s">
        <v>12</v>
      </c>
      <c r="D44" s="40"/>
      <c r="E44" s="48"/>
      <c r="F44" s="47"/>
      <c r="G44" s="47"/>
      <c r="H44" s="38"/>
    </row>
    <row r="45" spans="1:8" ht="48" customHeight="1" x14ac:dyDescent="0.25">
      <c r="A45" s="217"/>
      <c r="B45" s="222"/>
      <c r="C45" s="16" t="s">
        <v>93</v>
      </c>
      <c r="D45" s="47">
        <f>E45+F45+G45</f>
        <v>417.01</v>
      </c>
      <c r="E45" s="47">
        <f>E49</f>
        <v>165.58</v>
      </c>
      <c r="F45" s="47">
        <f>F49</f>
        <v>26.96</v>
      </c>
      <c r="G45" s="47">
        <f>G48+G49</f>
        <v>224.47</v>
      </c>
      <c r="H45" s="38"/>
    </row>
    <row r="46" spans="1:8" ht="24.75" customHeight="1" x14ac:dyDescent="0.25">
      <c r="A46" s="227" t="s">
        <v>229</v>
      </c>
      <c r="B46" s="215" t="s">
        <v>135</v>
      </c>
      <c r="C46" s="115" t="s">
        <v>6</v>
      </c>
      <c r="D46" s="129">
        <f>E46+F46+G46</f>
        <v>220</v>
      </c>
      <c r="E46" s="118">
        <f>E48</f>
        <v>0</v>
      </c>
      <c r="F46" s="117">
        <f>F48</f>
        <v>0</v>
      </c>
      <c r="G46" s="117">
        <f>G48</f>
        <v>220</v>
      </c>
      <c r="H46" s="116"/>
    </row>
    <row r="47" spans="1:8" ht="23.25" customHeight="1" x14ac:dyDescent="0.25">
      <c r="A47" s="228"/>
      <c r="B47" s="230"/>
      <c r="C47" s="115" t="s">
        <v>12</v>
      </c>
      <c r="D47" s="129"/>
      <c r="E47" s="118"/>
      <c r="F47" s="117"/>
      <c r="G47" s="117"/>
      <c r="H47" s="116"/>
    </row>
    <row r="48" spans="1:8" ht="48" customHeight="1" x14ac:dyDescent="0.25">
      <c r="A48" s="229"/>
      <c r="B48" s="231"/>
      <c r="C48" s="115" t="s">
        <v>93</v>
      </c>
      <c r="D48" s="129">
        <f>E48+F48+G48</f>
        <v>220</v>
      </c>
      <c r="E48" s="118">
        <v>0</v>
      </c>
      <c r="F48" s="117">
        <v>0</v>
      </c>
      <c r="G48" s="117">
        <v>220</v>
      </c>
      <c r="H48" s="116"/>
    </row>
    <row r="49" spans="1:8" ht="24" customHeight="1" x14ac:dyDescent="0.25">
      <c r="A49" s="227" t="s">
        <v>230</v>
      </c>
      <c r="B49" s="215" t="s">
        <v>231</v>
      </c>
      <c r="C49" s="128" t="s">
        <v>6</v>
      </c>
      <c r="D49" s="129">
        <f>E49+F49+G49</f>
        <v>197.01000000000002</v>
      </c>
      <c r="E49" s="125">
        <f>E51</f>
        <v>165.58</v>
      </c>
      <c r="F49" s="126">
        <f>F51</f>
        <v>26.96</v>
      </c>
      <c r="G49" s="126">
        <f>G51</f>
        <v>4.47</v>
      </c>
      <c r="H49" s="127"/>
    </row>
    <row r="50" spans="1:8" ht="27" customHeight="1" x14ac:dyDescent="0.25">
      <c r="A50" s="228"/>
      <c r="B50" s="230"/>
      <c r="C50" s="128" t="s">
        <v>12</v>
      </c>
      <c r="D50" s="129"/>
      <c r="E50" s="125"/>
      <c r="F50" s="126"/>
      <c r="G50" s="126"/>
      <c r="H50" s="127"/>
    </row>
    <row r="51" spans="1:8" ht="48" customHeight="1" x14ac:dyDescent="0.25">
      <c r="A51" s="228"/>
      <c r="B51" s="231"/>
      <c r="C51" s="128" t="s">
        <v>93</v>
      </c>
      <c r="D51" s="129">
        <f>E51+F51+G51</f>
        <v>197.01000000000002</v>
      </c>
      <c r="E51" s="125">
        <v>165.58</v>
      </c>
      <c r="F51" s="126">
        <v>26.96</v>
      </c>
      <c r="G51" s="126">
        <v>4.47</v>
      </c>
      <c r="H51" s="127"/>
    </row>
    <row r="52" spans="1:8" x14ac:dyDescent="0.25">
      <c r="A52" s="215" t="s">
        <v>100</v>
      </c>
      <c r="B52" s="219" t="s">
        <v>64</v>
      </c>
      <c r="C52" s="214" t="s">
        <v>6</v>
      </c>
      <c r="D52" s="50">
        <v>0</v>
      </c>
      <c r="E52" s="225"/>
      <c r="F52" s="223"/>
      <c r="G52" s="223">
        <v>0</v>
      </c>
      <c r="H52" s="218"/>
    </row>
    <row r="53" spans="1:8" ht="6" customHeight="1" x14ac:dyDescent="0.25">
      <c r="A53" s="216"/>
      <c r="B53" s="220"/>
      <c r="C53" s="214"/>
      <c r="D53" s="51"/>
      <c r="E53" s="226"/>
      <c r="F53" s="224"/>
      <c r="G53" s="224"/>
      <c r="H53" s="218"/>
    </row>
    <row r="54" spans="1:8" ht="20.25" customHeight="1" x14ac:dyDescent="0.25">
      <c r="A54" s="216"/>
      <c r="B54" s="221"/>
      <c r="C54" s="16" t="s">
        <v>12</v>
      </c>
      <c r="D54" s="40"/>
      <c r="E54" s="48"/>
      <c r="F54" s="47"/>
      <c r="G54" s="47"/>
      <c r="H54" s="38"/>
    </row>
    <row r="55" spans="1:8" ht="48.75" customHeight="1" x14ac:dyDescent="0.25">
      <c r="A55" s="217"/>
      <c r="B55" s="222"/>
      <c r="C55" s="16" t="s">
        <v>93</v>
      </c>
      <c r="D55" s="47">
        <v>0</v>
      </c>
      <c r="E55" s="47"/>
      <c r="F55" s="47"/>
      <c r="G55" s="47">
        <v>0</v>
      </c>
      <c r="H55" s="38"/>
    </row>
    <row r="56" spans="1:8" x14ac:dyDescent="0.25">
      <c r="A56" s="215" t="s">
        <v>101</v>
      </c>
      <c r="B56" s="219" t="s">
        <v>66</v>
      </c>
      <c r="C56" s="214" t="s">
        <v>6</v>
      </c>
      <c r="D56" s="50">
        <f>G56</f>
        <v>2578.1</v>
      </c>
      <c r="E56" s="225">
        <f>E59</f>
        <v>0</v>
      </c>
      <c r="F56" s="223">
        <f>F59</f>
        <v>0</v>
      </c>
      <c r="G56" s="223">
        <f>G59</f>
        <v>2578.1</v>
      </c>
      <c r="H56" s="218"/>
    </row>
    <row r="57" spans="1:8" ht="6.75" customHeight="1" x14ac:dyDescent="0.25">
      <c r="A57" s="216"/>
      <c r="B57" s="220"/>
      <c r="C57" s="214"/>
      <c r="D57" s="51"/>
      <c r="E57" s="226"/>
      <c r="F57" s="224"/>
      <c r="G57" s="224"/>
      <c r="H57" s="218"/>
    </row>
    <row r="58" spans="1:8" ht="20.25" customHeight="1" x14ac:dyDescent="0.25">
      <c r="A58" s="216"/>
      <c r="B58" s="221"/>
      <c r="C58" s="16" t="s">
        <v>12</v>
      </c>
      <c r="D58" s="40"/>
      <c r="E58" s="48"/>
      <c r="F58" s="47"/>
      <c r="G58" s="47"/>
      <c r="H58" s="38"/>
    </row>
    <row r="59" spans="1:8" ht="51" customHeight="1" x14ac:dyDescent="0.25">
      <c r="A59" s="217"/>
      <c r="B59" s="222"/>
      <c r="C59" s="16" t="s">
        <v>93</v>
      </c>
      <c r="D59" s="40">
        <f>G59</f>
        <v>2578.1</v>
      </c>
      <c r="E59" s="47"/>
      <c r="F59" s="47"/>
      <c r="G59" s="40">
        <v>2578.1</v>
      </c>
      <c r="H59" s="38"/>
    </row>
    <row r="60" spans="1:8" x14ac:dyDescent="0.25">
      <c r="A60" s="215" t="s">
        <v>102</v>
      </c>
      <c r="B60" s="219" t="s">
        <v>103</v>
      </c>
      <c r="C60" s="214" t="s">
        <v>6</v>
      </c>
      <c r="D60" s="50">
        <f>E60+F60+G60</f>
        <v>16.5</v>
      </c>
      <c r="E60" s="225">
        <f>E63</f>
        <v>0</v>
      </c>
      <c r="F60" s="223">
        <f>F63</f>
        <v>0</v>
      </c>
      <c r="G60" s="223">
        <f>G63</f>
        <v>16.5</v>
      </c>
      <c r="H60" s="218"/>
    </row>
    <row r="61" spans="1:8" ht="7.5" customHeight="1" x14ac:dyDescent="0.25">
      <c r="A61" s="216"/>
      <c r="B61" s="220"/>
      <c r="C61" s="214"/>
      <c r="D61" s="51"/>
      <c r="E61" s="226"/>
      <c r="F61" s="224"/>
      <c r="G61" s="224"/>
      <c r="H61" s="218"/>
    </row>
    <row r="62" spans="1:8" ht="20.25" customHeight="1" x14ac:dyDescent="0.25">
      <c r="A62" s="216"/>
      <c r="B62" s="221"/>
      <c r="C62" s="16" t="s">
        <v>12</v>
      </c>
      <c r="D62" s="40"/>
      <c r="E62" s="48"/>
      <c r="F62" s="47"/>
      <c r="G62" s="47"/>
      <c r="H62" s="38"/>
    </row>
    <row r="63" spans="1:8" ht="51" customHeight="1" x14ac:dyDescent="0.25">
      <c r="A63" s="217"/>
      <c r="B63" s="222"/>
      <c r="C63" s="16" t="s">
        <v>93</v>
      </c>
      <c r="D63" s="40">
        <f>E63+F63+G63</f>
        <v>16.5</v>
      </c>
      <c r="E63" s="47"/>
      <c r="F63" s="47"/>
      <c r="G63" s="40">
        <v>16.5</v>
      </c>
      <c r="H63" s="38"/>
    </row>
    <row r="64" spans="1:8" ht="30" customHeight="1" x14ac:dyDescent="0.25">
      <c r="A64" s="215" t="s">
        <v>297</v>
      </c>
      <c r="B64" s="215" t="s">
        <v>85</v>
      </c>
      <c r="C64" s="149" t="s">
        <v>6</v>
      </c>
      <c r="D64" s="40"/>
      <c r="E64" s="147"/>
      <c r="F64" s="147"/>
      <c r="G64" s="40"/>
      <c r="H64" s="44"/>
    </row>
    <row r="65" spans="1:8" ht="30" customHeight="1" x14ac:dyDescent="0.25">
      <c r="A65" s="216"/>
      <c r="B65" s="216"/>
      <c r="C65" s="149" t="s">
        <v>12</v>
      </c>
      <c r="D65" s="40"/>
      <c r="E65" s="147"/>
      <c r="F65" s="147"/>
      <c r="G65" s="40"/>
      <c r="H65" s="44"/>
    </row>
    <row r="66" spans="1:8" ht="30" customHeight="1" x14ac:dyDescent="0.25">
      <c r="A66" s="217"/>
      <c r="B66" s="217"/>
      <c r="C66" s="149" t="s">
        <v>93</v>
      </c>
      <c r="D66" s="40"/>
      <c r="E66" s="147"/>
      <c r="F66" s="147"/>
      <c r="G66" s="40"/>
      <c r="H66" s="44"/>
    </row>
    <row r="67" spans="1:8" ht="30" customHeight="1" x14ac:dyDescent="0.25">
      <c r="A67" s="215" t="s">
        <v>298</v>
      </c>
      <c r="B67" s="215" t="s">
        <v>245</v>
      </c>
      <c r="C67" s="149" t="s">
        <v>6</v>
      </c>
      <c r="D67" s="40"/>
      <c r="E67" s="147"/>
      <c r="F67" s="147"/>
      <c r="G67" s="40"/>
      <c r="H67" s="44"/>
    </row>
    <row r="68" spans="1:8" ht="30" customHeight="1" x14ac:dyDescent="0.25">
      <c r="A68" s="216"/>
      <c r="B68" s="230"/>
      <c r="C68" s="149" t="s">
        <v>12</v>
      </c>
      <c r="D68" s="40"/>
      <c r="E68" s="147"/>
      <c r="F68" s="147"/>
      <c r="G68" s="40"/>
      <c r="H68" s="44"/>
    </row>
    <row r="69" spans="1:8" ht="30" customHeight="1" x14ac:dyDescent="0.25">
      <c r="A69" s="217"/>
      <c r="B69" s="231"/>
      <c r="C69" s="149" t="s">
        <v>93</v>
      </c>
      <c r="D69" s="40"/>
      <c r="E69" s="147"/>
      <c r="F69" s="147"/>
      <c r="G69" s="40"/>
      <c r="H69" s="44"/>
    </row>
    <row r="70" spans="1:8" x14ac:dyDescent="0.25">
      <c r="A70" s="214" t="s">
        <v>69</v>
      </c>
      <c r="B70" s="214" t="s">
        <v>104</v>
      </c>
      <c r="C70" s="16" t="s">
        <v>6</v>
      </c>
      <c r="D70" s="41">
        <f>E70+F70+G70</f>
        <v>103364.03</v>
      </c>
      <c r="E70" s="47">
        <f>E72</f>
        <v>1200</v>
      </c>
      <c r="F70" s="47">
        <f>F72</f>
        <v>6695.35</v>
      </c>
      <c r="G70" s="52">
        <f>G72</f>
        <v>95468.68</v>
      </c>
      <c r="H70" s="44"/>
    </row>
    <row r="71" spans="1:8" ht="18.75" customHeight="1" x14ac:dyDescent="0.25">
      <c r="A71" s="214"/>
      <c r="B71" s="214"/>
      <c r="C71" s="16" t="s">
        <v>12</v>
      </c>
      <c r="D71" s="53"/>
      <c r="E71" s="47"/>
      <c r="F71" s="47"/>
      <c r="G71" s="53"/>
      <c r="H71" s="44"/>
    </row>
    <row r="72" spans="1:8" ht="48.75" customHeight="1" x14ac:dyDescent="0.25">
      <c r="A72" s="214"/>
      <c r="B72" s="214"/>
      <c r="C72" s="16" t="s">
        <v>93</v>
      </c>
      <c r="D72" s="42">
        <f>D76+D80+D84+D88+D92+D96+D100+D104</f>
        <v>103364.03</v>
      </c>
      <c r="E72" s="47">
        <f>E76+E80+E84+E88+E92+E96+E100+E104</f>
        <v>1200</v>
      </c>
      <c r="F72" s="47">
        <f>F92+$F80+F73</f>
        <v>6695.35</v>
      </c>
      <c r="G72" s="42">
        <f>G76+G80+G84+G88+G92+G96+G100+G104</f>
        <v>95468.68</v>
      </c>
      <c r="H72" s="44"/>
    </row>
    <row r="73" spans="1:8" x14ac:dyDescent="0.25">
      <c r="A73" s="215" t="s">
        <v>105</v>
      </c>
      <c r="B73" s="219" t="s">
        <v>227</v>
      </c>
      <c r="C73" s="214" t="s">
        <v>6</v>
      </c>
      <c r="D73" s="45">
        <f>D76</f>
        <v>85578.66</v>
      </c>
      <c r="E73" s="225"/>
      <c r="F73" s="223">
        <f>F76</f>
        <v>0</v>
      </c>
      <c r="G73" s="223">
        <f>D73</f>
        <v>85578.66</v>
      </c>
      <c r="H73" s="218"/>
    </row>
    <row r="74" spans="1:8" ht="6" hidden="1" customHeight="1" x14ac:dyDescent="0.25">
      <c r="A74" s="216"/>
      <c r="B74" s="220"/>
      <c r="C74" s="214"/>
      <c r="D74" s="46"/>
      <c r="E74" s="226"/>
      <c r="F74" s="224"/>
      <c r="G74" s="224"/>
      <c r="H74" s="218"/>
    </row>
    <row r="75" spans="1:8" ht="20.25" customHeight="1" x14ac:dyDescent="0.25">
      <c r="A75" s="216"/>
      <c r="B75" s="221"/>
      <c r="C75" s="16" t="s">
        <v>12</v>
      </c>
      <c r="D75" s="40"/>
      <c r="E75" s="48"/>
      <c r="F75" s="47"/>
      <c r="G75" s="47"/>
      <c r="H75" s="38"/>
    </row>
    <row r="76" spans="1:8" ht="66.75" customHeight="1" x14ac:dyDescent="0.25">
      <c r="A76" s="217"/>
      <c r="B76" s="222"/>
      <c r="C76" s="16" t="s">
        <v>93</v>
      </c>
      <c r="D76" s="42">
        <f>G76+F76</f>
        <v>85578.66</v>
      </c>
      <c r="E76" s="47"/>
      <c r="F76" s="47"/>
      <c r="G76" s="42">
        <v>85578.66</v>
      </c>
      <c r="H76" s="38"/>
    </row>
    <row r="77" spans="1:8" x14ac:dyDescent="0.25">
      <c r="A77" s="215" t="s">
        <v>106</v>
      </c>
      <c r="B77" s="219" t="s">
        <v>73</v>
      </c>
      <c r="C77" s="214" t="s">
        <v>6</v>
      </c>
      <c r="D77" s="45">
        <f>E77+F77+G77</f>
        <v>2245.62</v>
      </c>
      <c r="E77" s="225">
        <f>E80</f>
        <v>0</v>
      </c>
      <c r="F77" s="223">
        <f>F80</f>
        <v>0</v>
      </c>
      <c r="G77" s="223">
        <f>G80</f>
        <v>2245.62</v>
      </c>
      <c r="H77" s="218"/>
    </row>
    <row r="78" spans="1:8" ht="6.75" customHeight="1" x14ac:dyDescent="0.25">
      <c r="A78" s="216"/>
      <c r="B78" s="220"/>
      <c r="C78" s="214"/>
      <c r="D78" s="46"/>
      <c r="E78" s="226"/>
      <c r="F78" s="224"/>
      <c r="G78" s="224"/>
      <c r="H78" s="218"/>
    </row>
    <row r="79" spans="1:8" ht="21" customHeight="1" x14ac:dyDescent="0.25">
      <c r="A79" s="216"/>
      <c r="B79" s="221"/>
      <c r="C79" s="16" t="s">
        <v>12</v>
      </c>
      <c r="D79" s="40"/>
      <c r="E79" s="48"/>
      <c r="F79" s="47"/>
      <c r="G79" s="47"/>
      <c r="H79" s="38"/>
    </row>
    <row r="80" spans="1:8" ht="47.25" customHeight="1" x14ac:dyDescent="0.25">
      <c r="A80" s="217"/>
      <c r="B80" s="222"/>
      <c r="C80" s="16" t="s">
        <v>93</v>
      </c>
      <c r="D80" s="42">
        <f>E80+F80+G80</f>
        <v>2245.62</v>
      </c>
      <c r="E80" s="47"/>
      <c r="F80" s="47"/>
      <c r="G80" s="42">
        <v>2245.62</v>
      </c>
      <c r="H80" s="38"/>
    </row>
    <row r="81" spans="1:8" x14ac:dyDescent="0.25">
      <c r="A81" s="215" t="s">
        <v>107</v>
      </c>
      <c r="B81" s="219" t="s">
        <v>108</v>
      </c>
      <c r="C81" s="214" t="s">
        <v>6</v>
      </c>
      <c r="D81" s="45">
        <v>0</v>
      </c>
      <c r="E81" s="225"/>
      <c r="F81" s="223"/>
      <c r="G81" s="223">
        <v>0</v>
      </c>
      <c r="H81" s="218"/>
    </row>
    <row r="82" spans="1:8" ht="6" customHeight="1" x14ac:dyDescent="0.25">
      <c r="A82" s="216"/>
      <c r="B82" s="220"/>
      <c r="C82" s="214"/>
      <c r="D82" s="46"/>
      <c r="E82" s="226"/>
      <c r="F82" s="224"/>
      <c r="G82" s="224"/>
      <c r="H82" s="218"/>
    </row>
    <row r="83" spans="1:8" ht="20.25" customHeight="1" x14ac:dyDescent="0.25">
      <c r="A83" s="216"/>
      <c r="B83" s="221"/>
      <c r="C83" s="16" t="s">
        <v>12</v>
      </c>
      <c r="D83" s="40"/>
      <c r="E83" s="48"/>
      <c r="F83" s="47"/>
      <c r="G83" s="47"/>
      <c r="H83" s="38"/>
    </row>
    <row r="84" spans="1:8" ht="48" customHeight="1" x14ac:dyDescent="0.25">
      <c r="A84" s="217"/>
      <c r="B84" s="222"/>
      <c r="C84" s="16" t="s">
        <v>93</v>
      </c>
      <c r="D84" s="42">
        <v>0</v>
      </c>
      <c r="E84" s="47"/>
      <c r="F84" s="47"/>
      <c r="G84" s="42">
        <v>0</v>
      </c>
      <c r="H84" s="38"/>
    </row>
    <row r="85" spans="1:8" x14ac:dyDescent="0.25">
      <c r="A85" s="215" t="s">
        <v>109</v>
      </c>
      <c r="B85" s="219" t="s">
        <v>77</v>
      </c>
      <c r="C85" s="214" t="s">
        <v>6</v>
      </c>
      <c r="D85" s="45">
        <v>0</v>
      </c>
      <c r="E85" s="225"/>
      <c r="F85" s="223"/>
      <c r="G85" s="223">
        <v>0</v>
      </c>
      <c r="H85" s="218"/>
    </row>
    <row r="86" spans="1:8" ht="6.75" customHeight="1" x14ac:dyDescent="0.25">
      <c r="A86" s="216"/>
      <c r="B86" s="220"/>
      <c r="C86" s="214"/>
      <c r="D86" s="46"/>
      <c r="E86" s="226"/>
      <c r="F86" s="224"/>
      <c r="G86" s="224"/>
      <c r="H86" s="218"/>
    </row>
    <row r="87" spans="1:8" ht="23.25" customHeight="1" x14ac:dyDescent="0.25">
      <c r="A87" s="216"/>
      <c r="B87" s="221"/>
      <c r="C87" s="16" t="s">
        <v>12</v>
      </c>
      <c r="D87" s="40"/>
      <c r="E87" s="48"/>
      <c r="F87" s="47"/>
      <c r="G87" s="47"/>
      <c r="H87" s="38"/>
    </row>
    <row r="88" spans="1:8" ht="47.25" customHeight="1" x14ac:dyDescent="0.25">
      <c r="A88" s="217"/>
      <c r="B88" s="222"/>
      <c r="C88" s="16" t="s">
        <v>93</v>
      </c>
      <c r="D88" s="42">
        <v>0</v>
      </c>
      <c r="E88" s="47"/>
      <c r="F88" s="47"/>
      <c r="G88" s="42">
        <v>0</v>
      </c>
      <c r="H88" s="38"/>
    </row>
    <row r="89" spans="1:8" x14ac:dyDescent="0.25">
      <c r="A89" s="215" t="s">
        <v>110</v>
      </c>
      <c r="B89" s="219" t="s">
        <v>79</v>
      </c>
      <c r="C89" s="214" t="s">
        <v>6</v>
      </c>
      <c r="D89" s="45">
        <f>E89+F89+G89</f>
        <v>8089.55</v>
      </c>
      <c r="E89" s="225">
        <f>E92</f>
        <v>1200</v>
      </c>
      <c r="F89" s="223">
        <f>F92</f>
        <v>6695.35</v>
      </c>
      <c r="G89" s="223">
        <f>G92</f>
        <v>194.2</v>
      </c>
      <c r="H89" s="218"/>
    </row>
    <row r="90" spans="1:8" ht="6" customHeight="1" x14ac:dyDescent="0.25">
      <c r="A90" s="216"/>
      <c r="B90" s="220"/>
      <c r="C90" s="214"/>
      <c r="D90" s="46"/>
      <c r="E90" s="226"/>
      <c r="F90" s="224"/>
      <c r="G90" s="224"/>
      <c r="H90" s="218"/>
    </row>
    <row r="91" spans="1:8" ht="21" customHeight="1" x14ac:dyDescent="0.25">
      <c r="A91" s="216"/>
      <c r="B91" s="221"/>
      <c r="C91" s="16" t="s">
        <v>12</v>
      </c>
      <c r="D91" s="41"/>
      <c r="E91" s="48"/>
      <c r="F91" s="47"/>
      <c r="G91" s="47"/>
      <c r="H91" s="38"/>
    </row>
    <row r="92" spans="1:8" ht="48" customHeight="1" x14ac:dyDescent="0.25">
      <c r="A92" s="217"/>
      <c r="B92" s="222"/>
      <c r="C92" s="16" t="s">
        <v>93</v>
      </c>
      <c r="D92" s="42">
        <f>E92+F92+G92</f>
        <v>8089.55</v>
      </c>
      <c r="E92" s="47">
        <v>1200</v>
      </c>
      <c r="F92" s="47">
        <v>6695.35</v>
      </c>
      <c r="G92" s="42">
        <v>194.2</v>
      </c>
      <c r="H92" s="38"/>
    </row>
    <row r="93" spans="1:8" x14ac:dyDescent="0.25">
      <c r="A93" s="215" t="s">
        <v>111</v>
      </c>
      <c r="B93" s="219" t="s">
        <v>81</v>
      </c>
      <c r="C93" s="214" t="s">
        <v>6</v>
      </c>
      <c r="D93" s="45">
        <f>D96</f>
        <v>7450.2</v>
      </c>
      <c r="E93" s="225"/>
      <c r="F93" s="223"/>
      <c r="G93" s="223">
        <f>D93</f>
        <v>7450.2</v>
      </c>
      <c r="H93" s="218"/>
    </row>
    <row r="94" spans="1:8" ht="3.75" customHeight="1" x14ac:dyDescent="0.25">
      <c r="A94" s="216"/>
      <c r="B94" s="220"/>
      <c r="C94" s="214"/>
      <c r="D94" s="46"/>
      <c r="E94" s="226"/>
      <c r="F94" s="224"/>
      <c r="G94" s="224"/>
      <c r="H94" s="218"/>
    </row>
    <row r="95" spans="1:8" ht="18" customHeight="1" x14ac:dyDescent="0.25">
      <c r="A95" s="216"/>
      <c r="B95" s="221"/>
      <c r="C95" s="16" t="s">
        <v>12</v>
      </c>
      <c r="D95" s="41"/>
      <c r="E95" s="48"/>
      <c r="F95" s="47"/>
      <c r="G95" s="47"/>
      <c r="H95" s="38"/>
    </row>
    <row r="96" spans="1:8" ht="48.75" customHeight="1" x14ac:dyDescent="0.25">
      <c r="A96" s="217"/>
      <c r="B96" s="222"/>
      <c r="C96" s="16" t="s">
        <v>93</v>
      </c>
      <c r="D96" s="42">
        <f>G96</f>
        <v>7450.2</v>
      </c>
      <c r="E96" s="47"/>
      <c r="F96" s="47"/>
      <c r="G96" s="42">
        <v>7450.2</v>
      </c>
      <c r="H96" s="38"/>
    </row>
    <row r="97" spans="1:8" x14ac:dyDescent="0.25">
      <c r="A97" s="215" t="s">
        <v>112</v>
      </c>
      <c r="B97" s="219" t="s">
        <v>83</v>
      </c>
      <c r="C97" s="214" t="s">
        <v>6</v>
      </c>
      <c r="D97" s="45">
        <f>D100</f>
        <v>0</v>
      </c>
      <c r="E97" s="225"/>
      <c r="F97" s="223"/>
      <c r="G97" s="223">
        <f>D97</f>
        <v>0</v>
      </c>
      <c r="H97" s="218"/>
    </row>
    <row r="98" spans="1:8" ht="6.75" customHeight="1" x14ac:dyDescent="0.25">
      <c r="A98" s="216"/>
      <c r="B98" s="220"/>
      <c r="C98" s="214"/>
      <c r="D98" s="46"/>
      <c r="E98" s="226"/>
      <c r="F98" s="224"/>
      <c r="G98" s="224"/>
      <c r="H98" s="218"/>
    </row>
    <row r="99" spans="1:8" ht="21" customHeight="1" x14ac:dyDescent="0.25">
      <c r="A99" s="216"/>
      <c r="B99" s="221"/>
      <c r="C99" s="16" t="s">
        <v>12</v>
      </c>
      <c r="D99" s="40"/>
      <c r="E99" s="48"/>
      <c r="F99" s="47"/>
      <c r="G99" s="47"/>
      <c r="H99" s="38"/>
    </row>
    <row r="100" spans="1:8" ht="48" customHeight="1" x14ac:dyDescent="0.25">
      <c r="A100" s="217"/>
      <c r="B100" s="222"/>
      <c r="C100" s="16" t="s">
        <v>93</v>
      </c>
      <c r="D100" s="42">
        <v>0</v>
      </c>
      <c r="E100" s="47"/>
      <c r="F100" s="47"/>
      <c r="G100" s="42">
        <f>D100</f>
        <v>0</v>
      </c>
      <c r="H100" s="38"/>
    </row>
    <row r="101" spans="1:8" x14ac:dyDescent="0.25">
      <c r="A101" s="215" t="s">
        <v>113</v>
      </c>
      <c r="B101" s="219" t="s">
        <v>85</v>
      </c>
      <c r="C101" s="214" t="s">
        <v>6</v>
      </c>
      <c r="D101" s="45">
        <v>0</v>
      </c>
      <c r="E101" s="225"/>
      <c r="F101" s="223"/>
      <c r="G101" s="223">
        <v>0</v>
      </c>
      <c r="H101" s="218"/>
    </row>
    <row r="102" spans="1:8" ht="4.5" customHeight="1" x14ac:dyDescent="0.25">
      <c r="A102" s="216"/>
      <c r="B102" s="220"/>
      <c r="C102" s="214"/>
      <c r="D102" s="46"/>
      <c r="E102" s="226"/>
      <c r="F102" s="224"/>
      <c r="G102" s="224"/>
      <c r="H102" s="218"/>
    </row>
    <row r="103" spans="1:8" ht="21.75" customHeight="1" x14ac:dyDescent="0.25">
      <c r="A103" s="216"/>
      <c r="B103" s="221"/>
      <c r="C103" s="16" t="s">
        <v>12</v>
      </c>
      <c r="D103" s="40"/>
      <c r="E103" s="48"/>
      <c r="F103" s="47"/>
      <c r="G103" s="47"/>
      <c r="H103" s="38"/>
    </row>
    <row r="104" spans="1:8" ht="48" customHeight="1" x14ac:dyDescent="0.25">
      <c r="A104" s="217"/>
      <c r="B104" s="222"/>
      <c r="C104" s="16" t="s">
        <v>93</v>
      </c>
      <c r="D104" s="42">
        <v>0</v>
      </c>
      <c r="E104" s="47"/>
      <c r="F104" s="47"/>
      <c r="G104" s="42">
        <v>0</v>
      </c>
      <c r="H104" s="44"/>
    </row>
    <row r="105" spans="1:8" ht="24" customHeight="1" x14ac:dyDescent="0.25">
      <c r="A105" s="215" t="s">
        <v>299</v>
      </c>
      <c r="B105" s="215" t="s">
        <v>245</v>
      </c>
      <c r="C105" s="149" t="s">
        <v>6</v>
      </c>
      <c r="D105" s="42"/>
      <c r="E105" s="147"/>
      <c r="F105" s="147"/>
      <c r="G105" s="42"/>
      <c r="H105" s="44"/>
    </row>
    <row r="106" spans="1:8" ht="24" customHeight="1" x14ac:dyDescent="0.25">
      <c r="A106" s="216"/>
      <c r="B106" s="230"/>
      <c r="C106" s="149" t="s">
        <v>12</v>
      </c>
      <c r="D106" s="42"/>
      <c r="E106" s="147"/>
      <c r="F106" s="147"/>
      <c r="G106" s="42"/>
      <c r="H106" s="44"/>
    </row>
    <row r="107" spans="1:8" ht="48.75" customHeight="1" x14ac:dyDescent="0.25">
      <c r="A107" s="217"/>
      <c r="B107" s="231"/>
      <c r="C107" s="149" t="s">
        <v>93</v>
      </c>
      <c r="D107" s="42"/>
      <c r="E107" s="147"/>
      <c r="F107" s="147"/>
      <c r="G107" s="42"/>
      <c r="H107" s="44"/>
    </row>
    <row r="108" spans="1:8" ht="24" customHeight="1" x14ac:dyDescent="0.25">
      <c r="A108" s="215" t="s">
        <v>300</v>
      </c>
      <c r="B108" s="215" t="s">
        <v>282</v>
      </c>
      <c r="C108" s="149" t="s">
        <v>6</v>
      </c>
      <c r="D108" s="42"/>
      <c r="E108" s="147"/>
      <c r="F108" s="147"/>
      <c r="G108" s="42"/>
      <c r="H108" s="44"/>
    </row>
    <row r="109" spans="1:8" ht="24" customHeight="1" x14ac:dyDescent="0.25">
      <c r="A109" s="216"/>
      <c r="B109" s="230"/>
      <c r="C109" s="149" t="s">
        <v>12</v>
      </c>
      <c r="D109" s="42"/>
      <c r="E109" s="147"/>
      <c r="F109" s="147"/>
      <c r="G109" s="42"/>
      <c r="H109" s="44"/>
    </row>
    <row r="110" spans="1:8" ht="48.75" customHeight="1" x14ac:dyDescent="0.25">
      <c r="A110" s="217"/>
      <c r="B110" s="231"/>
      <c r="C110" s="149" t="s">
        <v>93</v>
      </c>
      <c r="D110" s="42"/>
      <c r="E110" s="147"/>
      <c r="F110" s="147"/>
      <c r="G110" s="42"/>
      <c r="H110" s="44"/>
    </row>
    <row r="111" spans="1:8" x14ac:dyDescent="0.25">
      <c r="A111" s="214" t="s">
        <v>86</v>
      </c>
      <c r="B111" s="214" t="s">
        <v>114</v>
      </c>
      <c r="C111" s="16" t="s">
        <v>6</v>
      </c>
      <c r="D111" s="41">
        <f>G111</f>
        <v>52925.97</v>
      </c>
      <c r="E111" s="47"/>
      <c r="F111" s="47"/>
      <c r="G111" s="52">
        <f>G113</f>
        <v>52925.97</v>
      </c>
      <c r="H111" s="44"/>
    </row>
    <row r="112" spans="1:8" ht="20.25" customHeight="1" x14ac:dyDescent="0.25">
      <c r="A112" s="214"/>
      <c r="B112" s="214"/>
      <c r="C112" s="16" t="s">
        <v>12</v>
      </c>
      <c r="D112" s="53"/>
      <c r="E112" s="47"/>
      <c r="F112" s="47"/>
      <c r="G112" s="53"/>
      <c r="H112" s="44"/>
    </row>
    <row r="113" spans="1:8" ht="51.75" customHeight="1" x14ac:dyDescent="0.25">
      <c r="A113" s="214"/>
      <c r="B113" s="214"/>
      <c r="C113" s="16" t="s">
        <v>93</v>
      </c>
      <c r="D113" s="42">
        <f>+D117+D121+D124</f>
        <v>52925.97</v>
      </c>
      <c r="E113" s="47"/>
      <c r="F113" s="47"/>
      <c r="G113" s="42">
        <f>G117+G121+G124</f>
        <v>52925.97</v>
      </c>
      <c r="H113" s="44"/>
    </row>
    <row r="114" spans="1:8" ht="15" customHeight="1" x14ac:dyDescent="0.25">
      <c r="A114" s="215" t="s">
        <v>115</v>
      </c>
      <c r="B114" s="219" t="s">
        <v>116</v>
      </c>
      <c r="C114" s="214" t="s">
        <v>6</v>
      </c>
      <c r="D114" s="45">
        <f>G114</f>
        <v>2415.8000000000002</v>
      </c>
      <c r="E114" s="225"/>
      <c r="F114" s="223"/>
      <c r="G114" s="223">
        <f>G117</f>
        <v>2415.8000000000002</v>
      </c>
      <c r="H114" s="218"/>
    </row>
    <row r="115" spans="1:8" ht="7.5" hidden="1" customHeight="1" x14ac:dyDescent="0.25">
      <c r="A115" s="216"/>
      <c r="B115" s="220"/>
      <c r="C115" s="214"/>
      <c r="D115" s="46"/>
      <c r="E115" s="226"/>
      <c r="F115" s="224"/>
      <c r="G115" s="224"/>
      <c r="H115" s="218"/>
    </row>
    <row r="116" spans="1:8" ht="17.25" customHeight="1" x14ac:dyDescent="0.25">
      <c r="A116" s="216"/>
      <c r="B116" s="221"/>
      <c r="C116" s="16" t="s">
        <v>12</v>
      </c>
      <c r="D116" s="40"/>
      <c r="E116" s="48"/>
      <c r="F116" s="47"/>
      <c r="G116" s="47"/>
      <c r="H116" s="38"/>
    </row>
    <row r="117" spans="1:8" ht="48.75" customHeight="1" x14ac:dyDescent="0.25">
      <c r="A117" s="217"/>
      <c r="B117" s="222"/>
      <c r="C117" s="16" t="s">
        <v>93</v>
      </c>
      <c r="D117" s="42">
        <f>G117</f>
        <v>2415.8000000000002</v>
      </c>
      <c r="E117" s="47"/>
      <c r="F117" s="47"/>
      <c r="G117" s="42">
        <v>2415.8000000000002</v>
      </c>
      <c r="H117" s="38"/>
    </row>
    <row r="118" spans="1:8" x14ac:dyDescent="0.25">
      <c r="A118" s="215" t="s">
        <v>117</v>
      </c>
      <c r="B118" s="219" t="s">
        <v>91</v>
      </c>
      <c r="C118" s="214" t="s">
        <v>6</v>
      </c>
      <c r="D118" s="45">
        <f>G118</f>
        <v>10370</v>
      </c>
      <c r="E118" s="225"/>
      <c r="F118" s="223"/>
      <c r="G118" s="223">
        <f>G121</f>
        <v>10370</v>
      </c>
      <c r="H118" s="218"/>
    </row>
    <row r="119" spans="1:8" ht="3.75" customHeight="1" x14ac:dyDescent="0.25">
      <c r="A119" s="216"/>
      <c r="B119" s="220"/>
      <c r="C119" s="214"/>
      <c r="D119" s="46"/>
      <c r="E119" s="226"/>
      <c r="F119" s="224"/>
      <c r="G119" s="224"/>
      <c r="H119" s="218"/>
    </row>
    <row r="120" spans="1:8" ht="21" customHeight="1" x14ac:dyDescent="0.25">
      <c r="A120" s="216"/>
      <c r="B120" s="221"/>
      <c r="C120" s="16" t="s">
        <v>12</v>
      </c>
      <c r="D120" s="40"/>
      <c r="E120" s="48"/>
      <c r="F120" s="47"/>
      <c r="G120" s="47"/>
      <c r="H120" s="38"/>
    </row>
    <row r="121" spans="1:8" ht="51.75" customHeight="1" x14ac:dyDescent="0.25">
      <c r="A121" s="217"/>
      <c r="B121" s="222"/>
      <c r="C121" s="16" t="s">
        <v>93</v>
      </c>
      <c r="D121" s="42">
        <f>G121</f>
        <v>10370</v>
      </c>
      <c r="E121" s="47"/>
      <c r="F121" s="47"/>
      <c r="G121" s="42">
        <v>10370</v>
      </c>
      <c r="H121" s="38"/>
    </row>
    <row r="122" spans="1:8" ht="24" customHeight="1" x14ac:dyDescent="0.25">
      <c r="A122" s="215" t="s">
        <v>301</v>
      </c>
      <c r="B122" s="215" t="s">
        <v>295</v>
      </c>
      <c r="C122" s="149" t="s">
        <v>6</v>
      </c>
      <c r="D122" s="42">
        <f>E122+F122+G122</f>
        <v>40140.17</v>
      </c>
      <c r="E122" s="147"/>
      <c r="F122" s="147"/>
      <c r="G122" s="42">
        <f>G124</f>
        <v>40140.17</v>
      </c>
      <c r="H122" s="148"/>
    </row>
    <row r="123" spans="1:8" ht="24" customHeight="1" x14ac:dyDescent="0.25">
      <c r="A123" s="216"/>
      <c r="B123" s="230"/>
      <c r="C123" s="149" t="s">
        <v>12</v>
      </c>
      <c r="D123" s="42"/>
      <c r="E123" s="147"/>
      <c r="F123" s="147"/>
      <c r="G123" s="42"/>
      <c r="H123" s="148"/>
    </row>
    <row r="124" spans="1:8" ht="45" customHeight="1" x14ac:dyDescent="0.25">
      <c r="A124" s="217"/>
      <c r="B124" s="231"/>
      <c r="C124" s="149" t="s">
        <v>93</v>
      </c>
      <c r="D124" s="42">
        <f>E124+F124+G124</f>
        <v>40140.17</v>
      </c>
      <c r="E124" s="147"/>
      <c r="F124" s="147"/>
      <c r="G124" s="42">
        <v>40140.17</v>
      </c>
      <c r="H124" s="148"/>
    </row>
    <row r="127" spans="1:8" ht="15.75" customHeight="1" x14ac:dyDescent="0.3">
      <c r="A127" s="232" t="s">
        <v>313</v>
      </c>
      <c r="B127" s="233"/>
      <c r="C127" s="183"/>
      <c r="D127" s="183"/>
      <c r="E127" s="183"/>
      <c r="F127" s="183"/>
      <c r="G127" s="205"/>
      <c r="H127" s="206"/>
    </row>
    <row r="128" spans="1:8" ht="16.5" x14ac:dyDescent="0.25">
      <c r="A128" s="204" t="s">
        <v>312</v>
      </c>
      <c r="B128" s="204"/>
      <c r="C128" s="183"/>
      <c r="D128" s="183"/>
      <c r="E128" s="183"/>
      <c r="F128" s="183"/>
      <c r="G128" s="183"/>
      <c r="H128" s="197" t="s">
        <v>92</v>
      </c>
    </row>
    <row r="129" spans="1:8" ht="16.5" x14ac:dyDescent="0.25">
      <c r="A129" s="183"/>
      <c r="B129" s="183"/>
      <c r="C129" s="183"/>
      <c r="D129" s="183"/>
      <c r="E129" s="183"/>
      <c r="F129" s="183"/>
      <c r="G129" s="183"/>
      <c r="H129" s="183"/>
    </row>
  </sheetData>
  <mergeCells count="159">
    <mergeCell ref="B64:B66"/>
    <mergeCell ref="A67:A69"/>
    <mergeCell ref="B67:B69"/>
    <mergeCell ref="A64:A66"/>
    <mergeCell ref="A105:A107"/>
    <mergeCell ref="B105:B107"/>
    <mergeCell ref="A108:A110"/>
    <mergeCell ref="B108:B110"/>
    <mergeCell ref="A127:B127"/>
    <mergeCell ref="A122:A124"/>
    <mergeCell ref="B122:B124"/>
    <mergeCell ref="A111:A113"/>
    <mergeCell ref="B111:B113"/>
    <mergeCell ref="A85:A88"/>
    <mergeCell ref="B85:B88"/>
    <mergeCell ref="A77:A80"/>
    <mergeCell ref="B77:B80"/>
    <mergeCell ref="E114:E115"/>
    <mergeCell ref="F114:F115"/>
    <mergeCell ref="G114:G115"/>
    <mergeCell ref="H114:H115"/>
    <mergeCell ref="A118:A121"/>
    <mergeCell ref="B118:B121"/>
    <mergeCell ref="C118:C119"/>
    <mergeCell ref="E118:E119"/>
    <mergeCell ref="F118:F119"/>
    <mergeCell ref="G118:G119"/>
    <mergeCell ref="H118:H119"/>
    <mergeCell ref="A114:A117"/>
    <mergeCell ref="B114:B117"/>
    <mergeCell ref="C114:C115"/>
    <mergeCell ref="G97:G98"/>
    <mergeCell ref="H97:H98"/>
    <mergeCell ref="A101:A104"/>
    <mergeCell ref="B101:B104"/>
    <mergeCell ref="C101:C102"/>
    <mergeCell ref="E101:E102"/>
    <mergeCell ref="F101:F102"/>
    <mergeCell ref="G101:G102"/>
    <mergeCell ref="H101:H102"/>
    <mergeCell ref="A97:A100"/>
    <mergeCell ref="B97:B100"/>
    <mergeCell ref="C97:C98"/>
    <mergeCell ref="E97:E98"/>
    <mergeCell ref="F97:F98"/>
    <mergeCell ref="G89:G90"/>
    <mergeCell ref="H89:H90"/>
    <mergeCell ref="A93:A96"/>
    <mergeCell ref="B93:B96"/>
    <mergeCell ref="C93:C94"/>
    <mergeCell ref="E93:E94"/>
    <mergeCell ref="F93:F94"/>
    <mergeCell ref="G93:G94"/>
    <mergeCell ref="H93:H94"/>
    <mergeCell ref="A89:A92"/>
    <mergeCell ref="B89:B92"/>
    <mergeCell ref="C89:C90"/>
    <mergeCell ref="E89:E90"/>
    <mergeCell ref="F89:F90"/>
    <mergeCell ref="C85:C86"/>
    <mergeCell ref="E85:E86"/>
    <mergeCell ref="F85:F86"/>
    <mergeCell ref="G85:G86"/>
    <mergeCell ref="H85:H86"/>
    <mergeCell ref="A81:A84"/>
    <mergeCell ref="B81:B84"/>
    <mergeCell ref="C81:C82"/>
    <mergeCell ref="E81:E82"/>
    <mergeCell ref="F81:F82"/>
    <mergeCell ref="C77:C78"/>
    <mergeCell ref="E77:E78"/>
    <mergeCell ref="F77:F78"/>
    <mergeCell ref="G77:G78"/>
    <mergeCell ref="H77:H78"/>
    <mergeCell ref="G81:G82"/>
    <mergeCell ref="H81:H82"/>
    <mergeCell ref="A70:A72"/>
    <mergeCell ref="B70:B72"/>
    <mergeCell ref="A73:A76"/>
    <mergeCell ref="B73:B76"/>
    <mergeCell ref="C73:C74"/>
    <mergeCell ref="E73:E74"/>
    <mergeCell ref="F73:F74"/>
    <mergeCell ref="G73:G74"/>
    <mergeCell ref="H73:H74"/>
    <mergeCell ref="G56:G57"/>
    <mergeCell ref="H56:H57"/>
    <mergeCell ref="A60:A63"/>
    <mergeCell ref="B60:B63"/>
    <mergeCell ref="C60:C61"/>
    <mergeCell ref="E60:E61"/>
    <mergeCell ref="F60:F61"/>
    <mergeCell ref="G60:G61"/>
    <mergeCell ref="H60:H61"/>
    <mergeCell ref="A56:A59"/>
    <mergeCell ref="B56:B59"/>
    <mergeCell ref="C56:C57"/>
    <mergeCell ref="E56:E57"/>
    <mergeCell ref="F56:F57"/>
    <mergeCell ref="E42:E43"/>
    <mergeCell ref="F42:F43"/>
    <mergeCell ref="G42:G43"/>
    <mergeCell ref="H42:H43"/>
    <mergeCell ref="A52:A55"/>
    <mergeCell ref="B52:B55"/>
    <mergeCell ref="C52:C53"/>
    <mergeCell ref="E52:E53"/>
    <mergeCell ref="F52:F53"/>
    <mergeCell ref="G52:G53"/>
    <mergeCell ref="H52:H53"/>
    <mergeCell ref="A42:A45"/>
    <mergeCell ref="B42:B45"/>
    <mergeCell ref="C42:C43"/>
    <mergeCell ref="A46:A48"/>
    <mergeCell ref="B46:B48"/>
    <mergeCell ref="A49:A51"/>
    <mergeCell ref="B49:B51"/>
    <mergeCell ref="E34:E35"/>
    <mergeCell ref="F34:F35"/>
    <mergeCell ref="C38:C39"/>
    <mergeCell ref="E38:E39"/>
    <mergeCell ref="F38:F39"/>
    <mergeCell ref="G34:G35"/>
    <mergeCell ref="A25:A27"/>
    <mergeCell ref="B25:B27"/>
    <mergeCell ref="A13:A15"/>
    <mergeCell ref="B13:B15"/>
    <mergeCell ref="B16:B18"/>
    <mergeCell ref="B19:B21"/>
    <mergeCell ref="A31:A33"/>
    <mergeCell ref="B31:B33"/>
    <mergeCell ref="A22:A24"/>
    <mergeCell ref="B22:B24"/>
    <mergeCell ref="A28:A30"/>
    <mergeCell ref="B28:B30"/>
    <mergeCell ref="A128:B128"/>
    <mergeCell ref="G127:H127"/>
    <mergeCell ref="E1:H1"/>
    <mergeCell ref="E7:H7"/>
    <mergeCell ref="C7:C8"/>
    <mergeCell ref="A3:H3"/>
    <mergeCell ref="A4:H4"/>
    <mergeCell ref="A5:H5"/>
    <mergeCell ref="A6:H6"/>
    <mergeCell ref="A7:A8"/>
    <mergeCell ref="B7:B8"/>
    <mergeCell ref="D7:D8"/>
    <mergeCell ref="A10:A12"/>
    <mergeCell ref="B10:B12"/>
    <mergeCell ref="A16:A18"/>
    <mergeCell ref="A19:A21"/>
    <mergeCell ref="H34:H35"/>
    <mergeCell ref="A34:A37"/>
    <mergeCell ref="B34:B37"/>
    <mergeCell ref="A38:A41"/>
    <mergeCell ref="B38:B41"/>
    <mergeCell ref="G38:G39"/>
    <mergeCell ref="H38:H39"/>
    <mergeCell ref="C34:C35"/>
  </mergeCells>
  <pageMargins left="0.70866141732283472" right="0.27559055118110237" top="0.39370078740157483" bottom="0.27559055118110237" header="0.31496062992125984" footer="0.19685039370078741"/>
  <pageSetup paperSize="9" scale="70" orientation="landscape" horizontalDpi="180" verticalDpi="180" r:id="rId1"/>
  <rowBreaks count="1" manualBreakCount="1">
    <brk id="4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6"/>
  <sheetViews>
    <sheetView tabSelected="1" view="pageBreakPreview" topLeftCell="A70" zoomScale="75" zoomScaleSheetLayoutView="75" workbookViewId="0">
      <selection activeCell="B76" sqref="B76:B80"/>
    </sheetView>
  </sheetViews>
  <sheetFormatPr defaultColWidth="11.5703125" defaultRowHeight="15.75" x14ac:dyDescent="0.25"/>
  <cols>
    <col min="1" max="1" width="22.140625" style="3" customWidth="1"/>
    <col min="2" max="2" width="18.7109375" style="3" customWidth="1"/>
    <col min="3" max="3" width="17" style="3" customWidth="1"/>
    <col min="4" max="4" width="11.42578125" style="3" customWidth="1"/>
    <col min="5" max="7" width="11" style="65" customWidth="1"/>
    <col min="8" max="8" width="10.85546875" style="65" customWidth="1"/>
    <col min="9" max="9" width="11.140625" style="3" customWidth="1"/>
    <col min="10" max="10" width="11.5703125" style="3"/>
    <col min="11" max="11" width="10.28515625" style="3" customWidth="1"/>
    <col min="12" max="16384" width="11.5703125" style="3"/>
  </cols>
  <sheetData>
    <row r="1" spans="1:13" ht="48.75" customHeight="1" x14ac:dyDescent="0.25">
      <c r="A1" s="31"/>
      <c r="B1" s="31"/>
      <c r="C1" s="31"/>
      <c r="D1" s="31"/>
      <c r="E1" s="63"/>
      <c r="F1" s="63"/>
      <c r="G1" s="63"/>
      <c r="H1" s="237" t="s">
        <v>322</v>
      </c>
      <c r="I1" s="237"/>
      <c r="J1" s="237"/>
      <c r="K1" s="237"/>
      <c r="L1" s="237"/>
      <c r="M1" s="237"/>
    </row>
    <row r="2" spans="1:13" ht="15.75" customHeight="1" x14ac:dyDescent="0.25">
      <c r="A2" s="31"/>
      <c r="B2" s="31"/>
      <c r="C2" s="31"/>
      <c r="D2" s="31"/>
      <c r="E2" s="63"/>
      <c r="F2" s="63"/>
      <c r="G2" s="63"/>
      <c r="H2" s="63"/>
      <c r="I2" s="62"/>
      <c r="J2" s="62"/>
      <c r="K2" s="62"/>
      <c r="L2" s="62"/>
      <c r="M2" s="62"/>
    </row>
    <row r="3" spans="1:13" ht="15.75" customHeight="1" x14ac:dyDescent="0.25">
      <c r="A3" s="211" t="s">
        <v>13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</row>
    <row r="4" spans="1:13" ht="15.75" customHeight="1" x14ac:dyDescent="0.25">
      <c r="A4" s="211" t="s">
        <v>40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</row>
    <row r="5" spans="1:13" ht="15.75" customHeight="1" x14ac:dyDescent="0.25">
      <c r="A5" s="211" t="s">
        <v>4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</row>
    <row r="6" spans="1:13" ht="18" customHeight="1" x14ac:dyDescent="0.25">
      <c r="A6" s="211" t="s">
        <v>41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</row>
    <row r="7" spans="1:13" s="1" customFormat="1" ht="28.5" customHeight="1" x14ac:dyDescent="0.25">
      <c r="A7" s="242" t="s">
        <v>5</v>
      </c>
      <c r="B7" s="242" t="s">
        <v>14</v>
      </c>
      <c r="C7" s="242" t="s">
        <v>15</v>
      </c>
      <c r="D7" s="243" t="s">
        <v>16</v>
      </c>
      <c r="E7" s="243"/>
      <c r="F7" s="243"/>
      <c r="G7" s="243"/>
      <c r="H7" s="243"/>
      <c r="I7" s="243"/>
      <c r="J7" s="243"/>
      <c r="K7" s="243"/>
      <c r="L7" s="244"/>
      <c r="M7" s="244"/>
    </row>
    <row r="8" spans="1:13" s="1" customFormat="1" ht="81" customHeight="1" x14ac:dyDescent="0.25">
      <c r="A8" s="242"/>
      <c r="B8" s="242"/>
      <c r="C8" s="242"/>
      <c r="D8" s="17" t="s">
        <v>43</v>
      </c>
      <c r="E8" s="155" t="s">
        <v>44</v>
      </c>
      <c r="F8" s="181" t="s">
        <v>45</v>
      </c>
      <c r="G8" s="195" t="s">
        <v>46</v>
      </c>
      <c r="H8" s="175" t="s">
        <v>47</v>
      </c>
      <c r="I8" s="17" t="s">
        <v>48</v>
      </c>
      <c r="J8" s="17" t="s">
        <v>49</v>
      </c>
      <c r="K8" s="37" t="s">
        <v>50</v>
      </c>
      <c r="L8" s="37" t="s">
        <v>192</v>
      </c>
      <c r="M8" s="37" t="s">
        <v>193</v>
      </c>
    </row>
    <row r="9" spans="1:13" x14ac:dyDescent="0.25">
      <c r="A9" s="8">
        <v>1</v>
      </c>
      <c r="B9" s="8">
        <v>2</v>
      </c>
      <c r="C9" s="8">
        <v>3</v>
      </c>
      <c r="D9" s="8">
        <v>4</v>
      </c>
      <c r="E9" s="133">
        <v>5</v>
      </c>
      <c r="F9" s="133">
        <v>6</v>
      </c>
      <c r="G9" s="133">
        <v>7</v>
      </c>
      <c r="H9" s="133">
        <v>8</v>
      </c>
      <c r="I9" s="8">
        <v>9</v>
      </c>
      <c r="J9" s="8">
        <v>10</v>
      </c>
      <c r="K9" s="8"/>
      <c r="L9" s="13"/>
      <c r="M9" s="13"/>
    </row>
    <row r="10" spans="1:13" ht="30" customHeight="1" x14ac:dyDescent="0.25">
      <c r="A10" s="245" t="s">
        <v>0</v>
      </c>
      <c r="B10" s="227" t="s">
        <v>42</v>
      </c>
      <c r="C10" s="9" t="s">
        <v>17</v>
      </c>
      <c r="D10" s="176">
        <f>SUM(D11:D14)</f>
        <v>164635.06</v>
      </c>
      <c r="E10" s="134">
        <f>SUM(E11:E14)</f>
        <v>213855.35999999996</v>
      </c>
      <c r="F10" s="134">
        <f>F11+F12+F13</f>
        <v>248108.59</v>
      </c>
      <c r="G10" s="134">
        <f t="shared" ref="G10:H10" si="0">SUM(G11:G14)</f>
        <v>225280.45</v>
      </c>
      <c r="H10" s="134">
        <f t="shared" si="0"/>
        <v>206945.78</v>
      </c>
      <c r="I10" s="59">
        <f t="shared" ref="I10:M10" si="1">SUM(I11:I14)</f>
        <v>102118.9</v>
      </c>
      <c r="J10" s="59">
        <f t="shared" si="1"/>
        <v>105136.99999999999</v>
      </c>
      <c r="K10" s="59">
        <f t="shared" si="1"/>
        <v>108247.9</v>
      </c>
      <c r="L10" s="59">
        <f t="shared" si="1"/>
        <v>111450.59999999999</v>
      </c>
      <c r="M10" s="59">
        <f t="shared" si="1"/>
        <v>113749.59999999999</v>
      </c>
    </row>
    <row r="11" spans="1:13" ht="27.75" customHeight="1" x14ac:dyDescent="0.25">
      <c r="A11" s="245"/>
      <c r="B11" s="228"/>
      <c r="C11" s="9" t="s">
        <v>18</v>
      </c>
      <c r="D11" s="176">
        <f>D16+D46+D103+D184</f>
        <v>1799.97</v>
      </c>
      <c r="E11" s="176">
        <f>E16+E46+E103+E184</f>
        <v>6285.8099999999995</v>
      </c>
      <c r="F11" s="176">
        <f t="shared" ref="E11:M11" si="2">F16+F46+F103+F184</f>
        <v>5159.0600000000004</v>
      </c>
      <c r="G11" s="176">
        <f t="shared" si="2"/>
        <v>1365.58</v>
      </c>
      <c r="H11" s="176">
        <f t="shared" si="2"/>
        <v>0</v>
      </c>
      <c r="I11" s="176">
        <f t="shared" si="2"/>
        <v>0</v>
      </c>
      <c r="J11" s="176">
        <f t="shared" si="2"/>
        <v>0</v>
      </c>
      <c r="K11" s="176">
        <f t="shared" si="2"/>
        <v>0</v>
      </c>
      <c r="L11" s="176">
        <f t="shared" si="2"/>
        <v>0</v>
      </c>
      <c r="M11" s="176">
        <f t="shared" si="2"/>
        <v>0</v>
      </c>
    </row>
    <row r="12" spans="1:13" ht="27" customHeight="1" x14ac:dyDescent="0.25">
      <c r="A12" s="245"/>
      <c r="B12" s="228"/>
      <c r="C12" s="9" t="s">
        <v>9</v>
      </c>
      <c r="D12" s="176">
        <f>D17+D47+D104+D185</f>
        <v>47631.55</v>
      </c>
      <c r="E12" s="176">
        <f t="shared" ref="E12:M12" si="3">E17+E47+E104+E185</f>
        <v>41581.68</v>
      </c>
      <c r="F12" s="176">
        <f t="shared" si="3"/>
        <v>29979.82</v>
      </c>
      <c r="G12" s="176">
        <f t="shared" si="3"/>
        <v>6722.31</v>
      </c>
      <c r="H12" s="176">
        <f t="shared" si="3"/>
        <v>38770.18</v>
      </c>
      <c r="I12" s="176">
        <f t="shared" si="3"/>
        <v>0</v>
      </c>
      <c r="J12" s="176">
        <f t="shared" si="3"/>
        <v>0</v>
      </c>
      <c r="K12" s="176">
        <f t="shared" si="3"/>
        <v>0</v>
      </c>
      <c r="L12" s="176">
        <f t="shared" si="3"/>
        <v>0</v>
      </c>
      <c r="M12" s="176">
        <f t="shared" si="3"/>
        <v>0</v>
      </c>
    </row>
    <row r="13" spans="1:13" ht="45" customHeight="1" x14ac:dyDescent="0.25">
      <c r="A13" s="245"/>
      <c r="B13" s="228"/>
      <c r="C13" s="9" t="s">
        <v>10</v>
      </c>
      <c r="D13" s="336">
        <f>D18+D48+D105+D186</f>
        <v>115203.54</v>
      </c>
      <c r="E13" s="135">
        <f>E18+E48+E105+E186</f>
        <v>165987.86999999997</v>
      </c>
      <c r="F13" s="135">
        <f>F48+F105+F186+F18</f>
        <v>212969.71</v>
      </c>
      <c r="G13" s="135">
        <f>G18+G48+G105+G186</f>
        <v>217192.56</v>
      </c>
      <c r="H13" s="135">
        <f>H18+H48+H105+H186</f>
        <v>168175.6</v>
      </c>
      <c r="I13" s="58">
        <f>I15+I45+I102+I183</f>
        <v>102118.9</v>
      </c>
      <c r="J13" s="58">
        <f>J15+J45+J102+J183</f>
        <v>105136.99999999999</v>
      </c>
      <c r="K13" s="58">
        <f>K15+K45+K102+K183</f>
        <v>108247.9</v>
      </c>
      <c r="L13" s="58">
        <f>L15+L45+L102+L183</f>
        <v>111450.59999999999</v>
      </c>
      <c r="M13" s="58">
        <f>M15+M45+M102+M183</f>
        <v>113749.59999999999</v>
      </c>
    </row>
    <row r="14" spans="1:13" ht="29.25" customHeight="1" x14ac:dyDescent="0.25">
      <c r="A14" s="245"/>
      <c r="B14" s="229"/>
      <c r="C14" s="9" t="s">
        <v>11</v>
      </c>
      <c r="D14" s="136">
        <v>0</v>
      </c>
      <c r="E14" s="136">
        <v>0</v>
      </c>
      <c r="F14" s="136">
        <v>0</v>
      </c>
      <c r="G14" s="136">
        <v>0</v>
      </c>
      <c r="H14" s="136">
        <v>0</v>
      </c>
      <c r="I14" s="27">
        <v>0</v>
      </c>
      <c r="J14" s="28">
        <v>0</v>
      </c>
      <c r="K14" s="28">
        <v>0</v>
      </c>
      <c r="L14" s="28">
        <v>0</v>
      </c>
      <c r="M14" s="28">
        <v>0</v>
      </c>
    </row>
    <row r="15" spans="1:13" ht="28.5" customHeight="1" x14ac:dyDescent="0.25">
      <c r="A15" s="214" t="s">
        <v>2</v>
      </c>
      <c r="B15" s="238" t="s">
        <v>53</v>
      </c>
      <c r="C15" s="9" t="s">
        <v>17</v>
      </c>
      <c r="D15" s="137">
        <f>SUM(D16:D19)</f>
        <v>34012.129999999997</v>
      </c>
      <c r="E15" s="137">
        <f>E16+E17+E18</f>
        <v>32667.110000000004</v>
      </c>
      <c r="F15" s="137">
        <f>F20+F25+F30+F35+F40</f>
        <v>44703.549999999996</v>
      </c>
      <c r="G15" s="137">
        <f t="shared" ref="G15:M15" si="4">G18</f>
        <v>32792.74</v>
      </c>
      <c r="H15" s="137">
        <f t="shared" si="4"/>
        <v>27554.3</v>
      </c>
      <c r="I15" s="54">
        <f t="shared" si="4"/>
        <v>28476.7</v>
      </c>
      <c r="J15" s="54">
        <f t="shared" si="4"/>
        <v>29330</v>
      </c>
      <c r="K15" s="54">
        <f t="shared" si="4"/>
        <v>30210.9</v>
      </c>
      <c r="L15" s="54">
        <f t="shared" si="4"/>
        <v>31117.200000000001</v>
      </c>
      <c r="M15" s="54">
        <f t="shared" si="4"/>
        <v>32050.7</v>
      </c>
    </row>
    <row r="16" spans="1:13" ht="27" customHeight="1" x14ac:dyDescent="0.25">
      <c r="A16" s="214"/>
      <c r="B16" s="238"/>
      <c r="C16" s="9" t="s">
        <v>18</v>
      </c>
      <c r="D16" s="138">
        <f>D21+D26+D31+D36</f>
        <v>0</v>
      </c>
      <c r="E16" s="138">
        <v>0</v>
      </c>
      <c r="F16" s="138">
        <f>F21+F26+F31+F36+F41</f>
        <v>4715.75</v>
      </c>
      <c r="G16" s="138">
        <v>0</v>
      </c>
      <c r="H16" s="144">
        <v>0</v>
      </c>
      <c r="I16" s="25">
        <v>0</v>
      </c>
      <c r="J16" s="25">
        <v>0</v>
      </c>
      <c r="K16" s="24">
        <v>0</v>
      </c>
      <c r="L16" s="24">
        <v>0</v>
      </c>
      <c r="M16" s="24">
        <v>0</v>
      </c>
    </row>
    <row r="17" spans="1:13" ht="27.75" customHeight="1" x14ac:dyDescent="0.25">
      <c r="A17" s="214"/>
      <c r="B17" s="238"/>
      <c r="C17" s="9" t="s">
        <v>9</v>
      </c>
      <c r="D17" s="138">
        <f t="shared" ref="D17:D19" si="5">D22+D27+D32+D37</f>
        <v>6506.4</v>
      </c>
      <c r="E17" s="138">
        <f>E22+E27+E32+E37</f>
        <v>2569.15</v>
      </c>
      <c r="F17" s="138">
        <f t="shared" ref="F17:F18" si="6">F22+F27+F32+F37+F42</f>
        <v>96.25</v>
      </c>
      <c r="G17" s="138">
        <v>0</v>
      </c>
      <c r="H17" s="144">
        <v>0</v>
      </c>
      <c r="I17" s="25">
        <v>0</v>
      </c>
      <c r="J17" s="25">
        <v>0</v>
      </c>
      <c r="K17" s="24">
        <v>0</v>
      </c>
      <c r="L17" s="24">
        <v>0</v>
      </c>
      <c r="M17" s="24">
        <v>0</v>
      </c>
    </row>
    <row r="18" spans="1:13" ht="42" customHeight="1" x14ac:dyDescent="0.25">
      <c r="A18" s="214"/>
      <c r="B18" s="238"/>
      <c r="C18" s="9" t="s">
        <v>10</v>
      </c>
      <c r="D18" s="138">
        <f t="shared" si="5"/>
        <v>27505.73</v>
      </c>
      <c r="E18" s="137">
        <f>E23+E28+E38</f>
        <v>30097.960000000003</v>
      </c>
      <c r="F18" s="138">
        <f t="shared" si="6"/>
        <v>39891.549999999996</v>
      </c>
      <c r="G18" s="137">
        <f t="shared" ref="G18:M18" si="7">G20+G25+G30+G35</f>
        <v>32792.74</v>
      </c>
      <c r="H18" s="137">
        <f t="shared" si="7"/>
        <v>27554.3</v>
      </c>
      <c r="I18" s="54">
        <f t="shared" si="7"/>
        <v>28476.7</v>
      </c>
      <c r="J18" s="54">
        <f t="shared" si="7"/>
        <v>29330</v>
      </c>
      <c r="K18" s="54">
        <f t="shared" si="7"/>
        <v>30210.9</v>
      </c>
      <c r="L18" s="54">
        <f t="shared" si="7"/>
        <v>31117.200000000001</v>
      </c>
      <c r="M18" s="54">
        <f t="shared" si="7"/>
        <v>32050.7</v>
      </c>
    </row>
    <row r="19" spans="1:13" ht="27.75" customHeight="1" x14ac:dyDescent="0.25">
      <c r="A19" s="214"/>
      <c r="B19" s="238"/>
      <c r="C19" s="9" t="s">
        <v>11</v>
      </c>
      <c r="D19" s="138">
        <f t="shared" si="5"/>
        <v>0</v>
      </c>
      <c r="E19" s="138">
        <v>0</v>
      </c>
      <c r="F19" s="138">
        <v>0</v>
      </c>
      <c r="G19" s="138">
        <v>0</v>
      </c>
      <c r="H19" s="138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</row>
    <row r="20" spans="1:13" ht="33.75" customHeight="1" x14ac:dyDescent="0.25">
      <c r="A20" s="215" t="s">
        <v>34</v>
      </c>
      <c r="B20" s="227" t="s">
        <v>51</v>
      </c>
      <c r="C20" s="9" t="s">
        <v>17</v>
      </c>
      <c r="D20" s="137">
        <f>D23</f>
        <v>27386.47</v>
      </c>
      <c r="E20" s="137">
        <f t="shared" ref="E20:M20" si="8">E23</f>
        <v>30058.560000000001</v>
      </c>
      <c r="F20" s="137">
        <f>F23</f>
        <v>39889.589999999997</v>
      </c>
      <c r="G20" s="137">
        <f t="shared" si="8"/>
        <v>32792.74</v>
      </c>
      <c r="H20" s="137">
        <f t="shared" si="8"/>
        <v>27554.3</v>
      </c>
      <c r="I20" s="54">
        <f t="shared" si="8"/>
        <v>28476.7</v>
      </c>
      <c r="J20" s="54">
        <f t="shared" si="8"/>
        <v>29330</v>
      </c>
      <c r="K20" s="54">
        <f t="shared" si="8"/>
        <v>30210.9</v>
      </c>
      <c r="L20" s="54">
        <f t="shared" si="8"/>
        <v>31117.200000000001</v>
      </c>
      <c r="M20" s="54">
        <f t="shared" si="8"/>
        <v>32050.7</v>
      </c>
    </row>
    <row r="21" spans="1:13" ht="30.75" customHeight="1" x14ac:dyDescent="0.25">
      <c r="A21" s="216"/>
      <c r="B21" s="228"/>
      <c r="C21" s="9" t="s">
        <v>18</v>
      </c>
      <c r="D21" s="138">
        <v>0</v>
      </c>
      <c r="E21" s="138">
        <v>0</v>
      </c>
      <c r="F21" s="138">
        <v>0</v>
      </c>
      <c r="G21" s="138">
        <v>0</v>
      </c>
      <c r="H21" s="144">
        <v>0</v>
      </c>
      <c r="I21" s="25">
        <v>0</v>
      </c>
      <c r="J21" s="25">
        <v>0</v>
      </c>
      <c r="K21" s="24">
        <v>0</v>
      </c>
      <c r="L21" s="24">
        <v>0</v>
      </c>
      <c r="M21" s="24">
        <v>0</v>
      </c>
    </row>
    <row r="22" spans="1:13" ht="28.5" customHeight="1" x14ac:dyDescent="0.25">
      <c r="A22" s="216"/>
      <c r="B22" s="228"/>
      <c r="C22" s="9" t="s">
        <v>9</v>
      </c>
      <c r="D22" s="138">
        <v>0</v>
      </c>
      <c r="E22" s="138">
        <v>0</v>
      </c>
      <c r="F22" s="138">
        <v>0</v>
      </c>
      <c r="G22" s="138">
        <v>0</v>
      </c>
      <c r="H22" s="144">
        <v>0</v>
      </c>
      <c r="I22" s="25">
        <v>0</v>
      </c>
      <c r="J22" s="25">
        <v>0</v>
      </c>
      <c r="K22" s="24">
        <v>0</v>
      </c>
      <c r="L22" s="24">
        <v>0</v>
      </c>
      <c r="M22" s="24">
        <v>0</v>
      </c>
    </row>
    <row r="23" spans="1:13" ht="42" customHeight="1" x14ac:dyDescent="0.25">
      <c r="A23" s="216"/>
      <c r="B23" s="228"/>
      <c r="C23" s="9" t="s">
        <v>10</v>
      </c>
      <c r="D23" s="137">
        <v>27386.47</v>
      </c>
      <c r="E23" s="137">
        <v>30058.560000000001</v>
      </c>
      <c r="F23" s="137">
        <v>39889.589999999997</v>
      </c>
      <c r="G23" s="137">
        <v>32792.74</v>
      </c>
      <c r="H23" s="137">
        <v>27554.3</v>
      </c>
      <c r="I23" s="54">
        <v>28476.7</v>
      </c>
      <c r="J23" s="54">
        <v>29330</v>
      </c>
      <c r="K23" s="54">
        <v>30210.9</v>
      </c>
      <c r="L23" s="54">
        <v>31117.200000000001</v>
      </c>
      <c r="M23" s="54">
        <v>32050.7</v>
      </c>
    </row>
    <row r="24" spans="1:13" ht="30" x14ac:dyDescent="0.25">
      <c r="A24" s="217"/>
      <c r="B24" s="229"/>
      <c r="C24" s="68" t="s">
        <v>11</v>
      </c>
      <c r="D24" s="139">
        <v>0</v>
      </c>
      <c r="E24" s="139">
        <v>0</v>
      </c>
      <c r="F24" s="139">
        <v>0</v>
      </c>
      <c r="G24" s="139">
        <v>0</v>
      </c>
      <c r="H24" s="177">
        <v>0</v>
      </c>
      <c r="I24" s="70">
        <v>0</v>
      </c>
      <c r="J24" s="70">
        <v>0</v>
      </c>
      <c r="K24" s="69">
        <v>0</v>
      </c>
      <c r="L24" s="69">
        <v>0</v>
      </c>
      <c r="M24" s="69">
        <v>0</v>
      </c>
    </row>
    <row r="25" spans="1:13" ht="30.75" customHeight="1" x14ac:dyDescent="0.25">
      <c r="A25" s="215" t="s">
        <v>33</v>
      </c>
      <c r="B25" s="227" t="s">
        <v>52</v>
      </c>
      <c r="C25" s="9" t="s">
        <v>17</v>
      </c>
      <c r="D25" s="138">
        <f>D26+D27+D28</f>
        <v>0</v>
      </c>
      <c r="E25" s="138">
        <v>0</v>
      </c>
      <c r="F25" s="138">
        <v>0</v>
      </c>
      <c r="G25" s="138">
        <v>0</v>
      </c>
      <c r="H25" s="138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</row>
    <row r="26" spans="1:13" ht="31.5" customHeight="1" x14ac:dyDescent="0.25">
      <c r="A26" s="216"/>
      <c r="B26" s="228"/>
      <c r="C26" s="9" t="s">
        <v>18</v>
      </c>
      <c r="D26" s="138">
        <v>0</v>
      </c>
      <c r="E26" s="138">
        <v>0</v>
      </c>
      <c r="F26" s="138">
        <v>0</v>
      </c>
      <c r="G26" s="138">
        <v>0</v>
      </c>
      <c r="H26" s="144">
        <v>0</v>
      </c>
      <c r="I26" s="25">
        <v>0</v>
      </c>
      <c r="J26" s="25">
        <v>0</v>
      </c>
      <c r="K26" s="24">
        <v>0</v>
      </c>
      <c r="L26" s="24">
        <v>0</v>
      </c>
      <c r="M26" s="24">
        <v>0</v>
      </c>
    </row>
    <row r="27" spans="1:13" ht="32.25" customHeight="1" x14ac:dyDescent="0.25">
      <c r="A27" s="216"/>
      <c r="B27" s="228"/>
      <c r="C27" s="9" t="s">
        <v>9</v>
      </c>
      <c r="D27" s="138">
        <v>0</v>
      </c>
      <c r="E27" s="138">
        <v>0</v>
      </c>
      <c r="F27" s="138">
        <v>0</v>
      </c>
      <c r="G27" s="138">
        <v>0</v>
      </c>
      <c r="H27" s="144">
        <v>0</v>
      </c>
      <c r="I27" s="25">
        <v>0</v>
      </c>
      <c r="J27" s="25">
        <v>0</v>
      </c>
      <c r="K27" s="24">
        <v>0</v>
      </c>
      <c r="L27" s="24">
        <v>0</v>
      </c>
      <c r="M27" s="24">
        <v>0</v>
      </c>
    </row>
    <row r="28" spans="1:13" ht="42.75" customHeight="1" x14ac:dyDescent="0.25">
      <c r="A28" s="216"/>
      <c r="B28" s="228"/>
      <c r="C28" s="9" t="s">
        <v>10</v>
      </c>
      <c r="D28" s="138">
        <v>0</v>
      </c>
      <c r="E28" s="138">
        <v>0</v>
      </c>
      <c r="F28" s="138">
        <v>0</v>
      </c>
      <c r="G28" s="138">
        <v>0</v>
      </c>
      <c r="H28" s="138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</row>
    <row r="29" spans="1:13" ht="32.25" customHeight="1" x14ac:dyDescent="0.25">
      <c r="A29" s="217"/>
      <c r="B29" s="229"/>
      <c r="C29" s="9" t="s">
        <v>11</v>
      </c>
      <c r="D29" s="138">
        <v>0</v>
      </c>
      <c r="E29" s="138">
        <v>0</v>
      </c>
      <c r="F29" s="138">
        <v>0</v>
      </c>
      <c r="G29" s="138">
        <v>0</v>
      </c>
      <c r="H29" s="144">
        <v>0</v>
      </c>
      <c r="I29" s="25">
        <v>0</v>
      </c>
      <c r="J29" s="25">
        <v>0</v>
      </c>
      <c r="K29" s="24">
        <v>0</v>
      </c>
      <c r="L29" s="24">
        <v>0</v>
      </c>
      <c r="M29" s="24">
        <v>0</v>
      </c>
    </row>
    <row r="30" spans="1:13" ht="29.25" customHeight="1" x14ac:dyDescent="0.25">
      <c r="A30" s="215" t="s">
        <v>54</v>
      </c>
      <c r="B30" s="227" t="s">
        <v>55</v>
      </c>
      <c r="C30" s="9" t="s">
        <v>17</v>
      </c>
      <c r="D30" s="138">
        <f>D31+D32+D33</f>
        <v>0</v>
      </c>
      <c r="E30" s="138">
        <v>0</v>
      </c>
      <c r="F30" s="138">
        <v>0</v>
      </c>
      <c r="G30" s="138">
        <v>0</v>
      </c>
      <c r="H30" s="138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</row>
    <row r="31" spans="1:13" ht="30" x14ac:dyDescent="0.25">
      <c r="A31" s="216"/>
      <c r="B31" s="228"/>
      <c r="C31" s="9" t="s">
        <v>18</v>
      </c>
      <c r="D31" s="138">
        <v>0</v>
      </c>
      <c r="E31" s="138">
        <v>0</v>
      </c>
      <c r="F31" s="138">
        <v>0</v>
      </c>
      <c r="G31" s="138">
        <v>0</v>
      </c>
      <c r="H31" s="144">
        <v>0</v>
      </c>
      <c r="I31" s="25">
        <v>0</v>
      </c>
      <c r="J31" s="25">
        <v>0</v>
      </c>
      <c r="K31" s="24">
        <v>0</v>
      </c>
      <c r="L31" s="24">
        <v>0</v>
      </c>
      <c r="M31" s="24">
        <v>0</v>
      </c>
    </row>
    <row r="32" spans="1:13" ht="30" x14ac:dyDescent="0.25">
      <c r="A32" s="216"/>
      <c r="B32" s="228"/>
      <c r="C32" s="9" t="s">
        <v>9</v>
      </c>
      <c r="D32" s="138">
        <v>0</v>
      </c>
      <c r="E32" s="138">
        <v>0</v>
      </c>
      <c r="F32" s="138">
        <v>0</v>
      </c>
      <c r="G32" s="138">
        <v>0</v>
      </c>
      <c r="H32" s="144">
        <v>0</v>
      </c>
      <c r="I32" s="25">
        <v>0</v>
      </c>
      <c r="J32" s="25">
        <v>0</v>
      </c>
      <c r="K32" s="24">
        <v>0</v>
      </c>
      <c r="L32" s="24">
        <v>0</v>
      </c>
      <c r="M32" s="24">
        <v>0</v>
      </c>
    </row>
    <row r="33" spans="1:13" ht="45" x14ac:dyDescent="0.25">
      <c r="A33" s="216"/>
      <c r="B33" s="228"/>
      <c r="C33" s="9" t="s">
        <v>10</v>
      </c>
      <c r="D33" s="138">
        <v>0</v>
      </c>
      <c r="E33" s="138">
        <v>0</v>
      </c>
      <c r="F33" s="138">
        <v>0</v>
      </c>
      <c r="G33" s="138">
        <v>0</v>
      </c>
      <c r="H33" s="138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</row>
    <row r="34" spans="1:13" ht="36" customHeight="1" x14ac:dyDescent="0.25">
      <c r="A34" s="217"/>
      <c r="B34" s="229"/>
      <c r="C34" s="9" t="s">
        <v>11</v>
      </c>
      <c r="D34" s="138">
        <v>0</v>
      </c>
      <c r="E34" s="138">
        <v>0</v>
      </c>
      <c r="F34" s="138">
        <v>0</v>
      </c>
      <c r="G34" s="138">
        <v>0</v>
      </c>
      <c r="H34" s="144">
        <v>0</v>
      </c>
      <c r="I34" s="25">
        <v>0</v>
      </c>
      <c r="J34" s="25">
        <v>0</v>
      </c>
      <c r="K34" s="24">
        <v>0</v>
      </c>
      <c r="L34" s="24">
        <v>0</v>
      </c>
      <c r="M34" s="24">
        <v>0</v>
      </c>
    </row>
    <row r="35" spans="1:13" ht="31.5" customHeight="1" x14ac:dyDescent="0.25">
      <c r="A35" s="215" t="s">
        <v>56</v>
      </c>
      <c r="B35" s="227" t="s">
        <v>57</v>
      </c>
      <c r="C35" s="9" t="s">
        <v>17</v>
      </c>
      <c r="D35" s="138">
        <f>D36+D37+D38</f>
        <v>6625.66</v>
      </c>
      <c r="E35" s="138">
        <f>E36+E37+E38</f>
        <v>2608.5500000000002</v>
      </c>
      <c r="F35" s="138">
        <f t="shared" ref="F35:M35" si="9">F38</f>
        <v>0</v>
      </c>
      <c r="G35" s="138">
        <f t="shared" si="9"/>
        <v>0</v>
      </c>
      <c r="H35" s="138">
        <f t="shared" si="9"/>
        <v>0</v>
      </c>
      <c r="I35" s="24">
        <f t="shared" si="9"/>
        <v>0</v>
      </c>
      <c r="J35" s="24">
        <f t="shared" si="9"/>
        <v>0</v>
      </c>
      <c r="K35" s="24">
        <f t="shared" si="9"/>
        <v>0</v>
      </c>
      <c r="L35" s="24">
        <f t="shared" si="9"/>
        <v>0</v>
      </c>
      <c r="M35" s="24">
        <f t="shared" si="9"/>
        <v>0</v>
      </c>
    </row>
    <row r="36" spans="1:13" ht="30" x14ac:dyDescent="0.25">
      <c r="A36" s="216"/>
      <c r="B36" s="228"/>
      <c r="C36" s="9" t="s">
        <v>18</v>
      </c>
      <c r="D36" s="138">
        <v>0</v>
      </c>
      <c r="E36" s="138">
        <v>0</v>
      </c>
      <c r="F36" s="138">
        <v>0</v>
      </c>
      <c r="G36" s="138">
        <v>0</v>
      </c>
      <c r="H36" s="144">
        <v>0</v>
      </c>
      <c r="I36" s="25">
        <v>0</v>
      </c>
      <c r="J36" s="25">
        <v>0</v>
      </c>
      <c r="K36" s="24">
        <v>0</v>
      </c>
      <c r="L36" s="24">
        <v>0</v>
      </c>
      <c r="M36" s="24">
        <v>0</v>
      </c>
    </row>
    <row r="37" spans="1:13" ht="28.5" customHeight="1" x14ac:dyDescent="0.25">
      <c r="A37" s="216"/>
      <c r="B37" s="228"/>
      <c r="C37" s="9" t="s">
        <v>9</v>
      </c>
      <c r="D37" s="138">
        <v>6506.4</v>
      </c>
      <c r="E37" s="138">
        <v>2569.15</v>
      </c>
      <c r="F37" s="138">
        <v>0</v>
      </c>
      <c r="G37" s="138">
        <v>0</v>
      </c>
      <c r="H37" s="144">
        <v>0</v>
      </c>
      <c r="I37" s="25">
        <v>0</v>
      </c>
      <c r="J37" s="25">
        <v>0</v>
      </c>
      <c r="K37" s="24">
        <v>0</v>
      </c>
      <c r="L37" s="24">
        <v>0</v>
      </c>
      <c r="M37" s="24">
        <v>0</v>
      </c>
    </row>
    <row r="38" spans="1:13" ht="45.75" customHeight="1" x14ac:dyDescent="0.25">
      <c r="A38" s="216"/>
      <c r="B38" s="228"/>
      <c r="C38" s="9" t="s">
        <v>10</v>
      </c>
      <c r="D38" s="138">
        <v>119.26</v>
      </c>
      <c r="E38" s="138">
        <v>39.4</v>
      </c>
      <c r="F38" s="138">
        <v>0</v>
      </c>
      <c r="G38" s="138">
        <v>0</v>
      </c>
      <c r="H38" s="138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</row>
    <row r="39" spans="1:13" ht="30" x14ac:dyDescent="0.25">
      <c r="A39" s="217"/>
      <c r="B39" s="229"/>
      <c r="C39" s="9" t="s">
        <v>11</v>
      </c>
      <c r="D39" s="138">
        <v>0</v>
      </c>
      <c r="E39" s="138">
        <v>0</v>
      </c>
      <c r="F39" s="138">
        <v>0</v>
      </c>
      <c r="G39" s="138">
        <v>0</v>
      </c>
      <c r="H39" s="138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</row>
    <row r="40" spans="1:13" ht="30.75" customHeight="1" x14ac:dyDescent="0.25">
      <c r="A40" s="215" t="s">
        <v>296</v>
      </c>
      <c r="B40" s="215" t="s">
        <v>85</v>
      </c>
      <c r="C40" s="9" t="s">
        <v>17</v>
      </c>
      <c r="D40" s="138">
        <v>0</v>
      </c>
      <c r="E40" s="138">
        <v>0</v>
      </c>
      <c r="F40" s="138">
        <f>F41+F42+F43</f>
        <v>4813.96</v>
      </c>
      <c r="G40" s="138">
        <v>0</v>
      </c>
      <c r="H40" s="138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</row>
    <row r="41" spans="1:13" ht="30" x14ac:dyDescent="0.25">
      <c r="A41" s="216"/>
      <c r="B41" s="216"/>
      <c r="C41" s="9" t="s">
        <v>18</v>
      </c>
      <c r="D41" s="138">
        <v>0</v>
      </c>
      <c r="E41" s="138">
        <v>0</v>
      </c>
      <c r="F41" s="138">
        <v>4715.75</v>
      </c>
      <c r="G41" s="138">
        <v>0</v>
      </c>
      <c r="H41" s="138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</row>
    <row r="42" spans="1:13" ht="30" x14ac:dyDescent="0.25">
      <c r="A42" s="216"/>
      <c r="B42" s="216"/>
      <c r="C42" s="9" t="s">
        <v>9</v>
      </c>
      <c r="D42" s="138">
        <v>0</v>
      </c>
      <c r="E42" s="138">
        <v>0</v>
      </c>
      <c r="F42" s="138">
        <v>96.25</v>
      </c>
      <c r="G42" s="138">
        <v>0</v>
      </c>
      <c r="H42" s="138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</row>
    <row r="43" spans="1:13" ht="42.75" customHeight="1" x14ac:dyDescent="0.25">
      <c r="A43" s="216"/>
      <c r="B43" s="216"/>
      <c r="C43" s="9" t="s">
        <v>10</v>
      </c>
      <c r="D43" s="138">
        <v>0</v>
      </c>
      <c r="E43" s="138">
        <v>0</v>
      </c>
      <c r="F43" s="138">
        <v>1.96</v>
      </c>
      <c r="G43" s="138">
        <v>0</v>
      </c>
      <c r="H43" s="138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</row>
    <row r="44" spans="1:13" ht="30" x14ac:dyDescent="0.25">
      <c r="A44" s="217"/>
      <c r="B44" s="217"/>
      <c r="C44" s="9" t="s">
        <v>11</v>
      </c>
      <c r="D44" s="138">
        <v>0</v>
      </c>
      <c r="E44" s="138">
        <v>0</v>
      </c>
      <c r="F44" s="138">
        <v>0</v>
      </c>
      <c r="G44" s="138">
        <v>0</v>
      </c>
      <c r="H44" s="138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</row>
    <row r="45" spans="1:13" ht="33" customHeight="1" x14ac:dyDescent="0.25">
      <c r="A45" s="239" t="s">
        <v>3</v>
      </c>
      <c r="B45" s="238" t="s">
        <v>58</v>
      </c>
      <c r="C45" s="9" t="s">
        <v>17</v>
      </c>
      <c r="D45" s="140">
        <f>D51+D56+D61+D76+D81+D87</f>
        <v>28750.799999999999</v>
      </c>
      <c r="E45" s="140">
        <f>E48+E47+E46</f>
        <v>30365.33</v>
      </c>
      <c r="F45" s="140">
        <f>F51+F56+F61+F76+F81+F87</f>
        <v>34148.370000000003</v>
      </c>
      <c r="G45" s="140">
        <f>G51+G56+G61+G76+G81+G87</f>
        <v>36197.71</v>
      </c>
      <c r="H45" s="140">
        <f t="shared" ref="H45:M45" si="10">H48</f>
        <v>29268.799999999999</v>
      </c>
      <c r="I45" s="23">
        <f t="shared" si="10"/>
        <v>28733.699999999997</v>
      </c>
      <c r="J45" s="23">
        <f t="shared" si="10"/>
        <v>29595.7</v>
      </c>
      <c r="K45" s="23">
        <f t="shared" si="10"/>
        <v>30483.8</v>
      </c>
      <c r="L45" s="23">
        <f t="shared" si="10"/>
        <v>31398.1</v>
      </c>
      <c r="M45" s="23">
        <f t="shared" si="10"/>
        <v>32340</v>
      </c>
    </row>
    <row r="46" spans="1:13" ht="30" x14ac:dyDescent="0.25">
      <c r="A46" s="240"/>
      <c r="B46" s="238"/>
      <c r="C46" s="9" t="s">
        <v>18</v>
      </c>
      <c r="D46" s="140">
        <f>D52+D57+D62+D77+D82+D88</f>
        <v>50</v>
      </c>
      <c r="E46" s="140">
        <f>E52+E57+E62+E77+E82+E88</f>
        <v>215.91</v>
      </c>
      <c r="F46" s="140">
        <f t="shared" ref="F46:H48" si="11">F52+F57+F62+F77+F82+F88</f>
        <v>343.31</v>
      </c>
      <c r="G46" s="140">
        <f>G52+G57+G62+G77+G82+G88</f>
        <v>165.58</v>
      </c>
      <c r="H46" s="140">
        <f t="shared" si="11"/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</row>
    <row r="47" spans="1:13" ht="30" x14ac:dyDescent="0.25">
      <c r="A47" s="240"/>
      <c r="B47" s="238"/>
      <c r="C47" s="9" t="s">
        <v>9</v>
      </c>
      <c r="D47" s="140">
        <f>D53+D58+D63+D78+D83+D89</f>
        <v>273.28999999999996</v>
      </c>
      <c r="E47" s="140">
        <f>E53+E58+E63+E78+E83+E89</f>
        <v>35.15</v>
      </c>
      <c r="F47" s="140">
        <f t="shared" si="11"/>
        <v>34.53</v>
      </c>
      <c r="G47" s="140">
        <f>G53+G58+G63+G78+G83+G89</f>
        <v>26.96</v>
      </c>
      <c r="H47" s="140">
        <f t="shared" si="11"/>
        <v>224.78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</row>
    <row r="48" spans="1:13" ht="45" x14ac:dyDescent="0.25">
      <c r="A48" s="240"/>
      <c r="B48" s="238"/>
      <c r="C48" s="9" t="s">
        <v>10</v>
      </c>
      <c r="D48" s="140">
        <f>D54+D59+D64+D79+D84+D90</f>
        <v>28427.51</v>
      </c>
      <c r="E48" s="140">
        <f>E54+E59+E64+E79+E84+E90</f>
        <v>30114.27</v>
      </c>
      <c r="F48" s="140">
        <f>F54+F59+F64+F79+F84+F90</f>
        <v>33770.530000000006</v>
      </c>
      <c r="G48" s="140">
        <f>G54++G59+G64+G79+G84+G90</f>
        <v>36005.17</v>
      </c>
      <c r="H48" s="140">
        <f t="shared" si="11"/>
        <v>29268.799999999999</v>
      </c>
      <c r="I48" s="23">
        <f t="shared" ref="I48:M48" si="12">I51+I56+I61+I76+I81+I87</f>
        <v>28733.699999999997</v>
      </c>
      <c r="J48" s="23">
        <f t="shared" si="12"/>
        <v>29595.7</v>
      </c>
      <c r="K48" s="23">
        <f t="shared" si="12"/>
        <v>30483.8</v>
      </c>
      <c r="L48" s="23">
        <f t="shared" si="12"/>
        <v>31398.1</v>
      </c>
      <c r="M48" s="23">
        <f t="shared" si="12"/>
        <v>32340</v>
      </c>
    </row>
    <row r="49" spans="1:13" ht="30" x14ac:dyDescent="0.25">
      <c r="A49" s="241"/>
      <c r="B49" s="238"/>
      <c r="C49" s="9" t="s">
        <v>11</v>
      </c>
      <c r="D49" s="138">
        <v>0</v>
      </c>
      <c r="E49" s="138">
        <v>0</v>
      </c>
      <c r="F49" s="138">
        <v>0</v>
      </c>
      <c r="G49" s="138">
        <v>0</v>
      </c>
      <c r="H49" s="138">
        <v>0</v>
      </c>
      <c r="I49" s="24">
        <v>0</v>
      </c>
      <c r="J49" s="24">
        <v>0</v>
      </c>
      <c r="K49" s="24">
        <v>0</v>
      </c>
      <c r="L49" s="13"/>
      <c r="M49" s="13"/>
    </row>
    <row r="50" spans="1:13" ht="17.25" customHeight="1" x14ac:dyDescent="0.25">
      <c r="A50" s="11" t="s">
        <v>19</v>
      </c>
      <c r="B50" s="12"/>
      <c r="C50" s="9"/>
      <c r="D50" s="141"/>
      <c r="E50" s="141"/>
      <c r="F50" s="141"/>
      <c r="G50" s="141"/>
      <c r="H50" s="141"/>
      <c r="I50" s="26"/>
      <c r="J50" s="18"/>
      <c r="K50" s="18"/>
      <c r="L50" s="13"/>
      <c r="M50" s="13"/>
    </row>
    <row r="51" spans="1:13" ht="30" customHeight="1" x14ac:dyDescent="0.25">
      <c r="A51" s="215" t="s">
        <v>30</v>
      </c>
      <c r="B51" s="238" t="s">
        <v>59</v>
      </c>
      <c r="C51" s="9" t="s">
        <v>17</v>
      </c>
      <c r="D51" s="137">
        <f>D54+D53+D52</f>
        <v>25893.94</v>
      </c>
      <c r="E51" s="137">
        <f>E54+E52+E53</f>
        <v>27388.53</v>
      </c>
      <c r="F51" s="137">
        <f>F54+F52+F53</f>
        <v>31336.15</v>
      </c>
      <c r="G51" s="137">
        <f t="shared" ref="G51:M51" si="13">G54</f>
        <v>33176.1</v>
      </c>
      <c r="H51" s="137">
        <f t="shared" si="13"/>
        <v>27282.6</v>
      </c>
      <c r="I51" s="54">
        <f t="shared" si="13"/>
        <v>26862.6</v>
      </c>
      <c r="J51" s="54">
        <f t="shared" si="13"/>
        <v>27668.5</v>
      </c>
      <c r="K51" s="54">
        <f t="shared" si="13"/>
        <v>28498.5</v>
      </c>
      <c r="L51" s="54">
        <f t="shared" si="13"/>
        <v>29353.5</v>
      </c>
      <c r="M51" s="54">
        <f t="shared" si="13"/>
        <v>30234.1</v>
      </c>
    </row>
    <row r="52" spans="1:13" ht="30" x14ac:dyDescent="0.25">
      <c r="A52" s="216"/>
      <c r="B52" s="238"/>
      <c r="C52" s="9" t="s">
        <v>18</v>
      </c>
      <c r="D52" s="137">
        <v>0</v>
      </c>
      <c r="E52" s="137">
        <v>0</v>
      </c>
      <c r="F52" s="137">
        <v>0</v>
      </c>
      <c r="G52" s="137">
        <v>0</v>
      </c>
      <c r="H52" s="178">
        <v>0</v>
      </c>
      <c r="I52" s="55">
        <v>0</v>
      </c>
      <c r="J52" s="55">
        <v>0</v>
      </c>
      <c r="K52" s="54">
        <v>0</v>
      </c>
      <c r="L52" s="54">
        <v>0</v>
      </c>
      <c r="M52" s="54">
        <v>0</v>
      </c>
    </row>
    <row r="53" spans="1:13" ht="30" x14ac:dyDescent="0.25">
      <c r="A53" s="216"/>
      <c r="B53" s="238"/>
      <c r="C53" s="9" t="s">
        <v>9</v>
      </c>
      <c r="D53" s="137">
        <v>0</v>
      </c>
      <c r="E53" s="137">
        <v>0</v>
      </c>
      <c r="F53" s="137">
        <v>0</v>
      </c>
      <c r="G53" s="137">
        <v>0</v>
      </c>
      <c r="H53" s="178">
        <v>0</v>
      </c>
      <c r="I53" s="55">
        <v>0</v>
      </c>
      <c r="J53" s="55">
        <v>0</v>
      </c>
      <c r="K53" s="54">
        <v>0</v>
      </c>
      <c r="L53" s="54">
        <v>0</v>
      </c>
      <c r="M53" s="54">
        <v>0</v>
      </c>
    </row>
    <row r="54" spans="1:13" ht="41.25" customHeight="1" x14ac:dyDescent="0.25">
      <c r="A54" s="216"/>
      <c r="B54" s="238"/>
      <c r="C54" s="9" t="s">
        <v>10</v>
      </c>
      <c r="D54" s="137">
        <v>25893.94</v>
      </c>
      <c r="E54" s="137">
        <v>27388.53</v>
      </c>
      <c r="F54" s="137">
        <v>31336.15</v>
      </c>
      <c r="G54" s="137">
        <v>33176.1</v>
      </c>
      <c r="H54" s="137">
        <v>27282.6</v>
      </c>
      <c r="I54" s="54">
        <v>26862.6</v>
      </c>
      <c r="J54" s="54">
        <v>27668.5</v>
      </c>
      <c r="K54" s="54">
        <v>28498.5</v>
      </c>
      <c r="L54" s="54">
        <v>29353.5</v>
      </c>
      <c r="M54" s="54">
        <v>30234.1</v>
      </c>
    </row>
    <row r="55" spans="1:13" ht="26.25" customHeight="1" x14ac:dyDescent="0.25">
      <c r="A55" s="217"/>
      <c r="B55" s="238"/>
      <c r="C55" s="9" t="s">
        <v>11</v>
      </c>
      <c r="D55" s="138">
        <v>0</v>
      </c>
      <c r="E55" s="138">
        <v>0</v>
      </c>
      <c r="F55" s="138">
        <v>0</v>
      </c>
      <c r="G55" s="138">
        <v>0</v>
      </c>
      <c r="H55" s="144">
        <v>0</v>
      </c>
      <c r="I55" s="25">
        <v>0</v>
      </c>
      <c r="J55" s="25">
        <v>0</v>
      </c>
      <c r="K55" s="24">
        <v>0</v>
      </c>
      <c r="L55" s="24">
        <v>0</v>
      </c>
      <c r="M55" s="24">
        <v>0</v>
      </c>
    </row>
    <row r="56" spans="1:13" ht="36" customHeight="1" x14ac:dyDescent="0.25">
      <c r="A56" s="215" t="s">
        <v>35</v>
      </c>
      <c r="B56" s="238" t="s">
        <v>60</v>
      </c>
      <c r="C56" s="9" t="s">
        <v>17</v>
      </c>
      <c r="D56" s="138">
        <f>D57+D58+D59</f>
        <v>58.989999999999995</v>
      </c>
      <c r="E56" s="138">
        <f>E59+E58+E57</f>
        <v>74.650000000000006</v>
      </c>
      <c r="F56" s="138">
        <f>F57+F58+F59</f>
        <v>182.2</v>
      </c>
      <c r="G56" s="137">
        <f t="shared" ref="G56:H56" si="14">G57+G58+G59</f>
        <v>10</v>
      </c>
      <c r="H56" s="138">
        <f t="shared" si="14"/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</row>
    <row r="57" spans="1:13" ht="30" x14ac:dyDescent="0.25">
      <c r="A57" s="216"/>
      <c r="B57" s="238"/>
      <c r="C57" s="9" t="s">
        <v>18</v>
      </c>
      <c r="D57" s="138">
        <v>50</v>
      </c>
      <c r="E57" s="138">
        <v>0</v>
      </c>
      <c r="F57" s="138">
        <v>150</v>
      </c>
      <c r="G57" s="138">
        <v>0</v>
      </c>
      <c r="H57" s="144">
        <v>0</v>
      </c>
      <c r="I57" s="25">
        <v>0</v>
      </c>
      <c r="J57" s="25">
        <v>0</v>
      </c>
      <c r="K57" s="24">
        <v>0</v>
      </c>
      <c r="L57" s="24">
        <v>0</v>
      </c>
      <c r="M57" s="24">
        <v>0</v>
      </c>
    </row>
    <row r="58" spans="1:13" ht="30" x14ac:dyDescent="0.25">
      <c r="A58" s="216"/>
      <c r="B58" s="238"/>
      <c r="C58" s="9" t="s">
        <v>9</v>
      </c>
      <c r="D58" s="138">
        <v>8.83</v>
      </c>
      <c r="E58" s="138">
        <v>0</v>
      </c>
      <c r="F58" s="138">
        <v>3.06</v>
      </c>
      <c r="G58" s="138">
        <v>0</v>
      </c>
      <c r="H58" s="144">
        <v>0</v>
      </c>
      <c r="I58" s="25">
        <v>0</v>
      </c>
      <c r="J58" s="25">
        <v>0</v>
      </c>
      <c r="K58" s="24">
        <v>0</v>
      </c>
      <c r="L58" s="24">
        <v>0</v>
      </c>
      <c r="M58" s="24">
        <v>0</v>
      </c>
    </row>
    <row r="59" spans="1:13" ht="42.75" customHeight="1" x14ac:dyDescent="0.25">
      <c r="A59" s="216"/>
      <c r="B59" s="238"/>
      <c r="C59" s="9" t="s">
        <v>10</v>
      </c>
      <c r="D59" s="138">
        <v>0.16</v>
      </c>
      <c r="E59" s="138">
        <v>74.650000000000006</v>
      </c>
      <c r="F59" s="138">
        <v>29.14</v>
      </c>
      <c r="G59" s="137">
        <v>10</v>
      </c>
      <c r="H59" s="138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</row>
    <row r="60" spans="1:13" ht="33" customHeight="1" x14ac:dyDescent="0.25">
      <c r="A60" s="216"/>
      <c r="B60" s="238"/>
      <c r="C60" s="9" t="s">
        <v>11</v>
      </c>
      <c r="D60" s="138">
        <v>0</v>
      </c>
      <c r="E60" s="138">
        <v>0</v>
      </c>
      <c r="F60" s="138">
        <v>0</v>
      </c>
      <c r="G60" s="138">
        <v>0</v>
      </c>
      <c r="H60" s="144">
        <v>0</v>
      </c>
      <c r="I60" s="25">
        <v>0</v>
      </c>
      <c r="J60" s="25">
        <v>0</v>
      </c>
      <c r="K60" s="24">
        <v>0</v>
      </c>
      <c r="L60" s="24">
        <v>0</v>
      </c>
      <c r="M60" s="24">
        <v>0</v>
      </c>
    </row>
    <row r="61" spans="1:13" ht="39" customHeight="1" x14ac:dyDescent="0.25">
      <c r="A61" s="215" t="s">
        <v>61</v>
      </c>
      <c r="B61" s="215" t="s">
        <v>62</v>
      </c>
      <c r="C61" s="9" t="s">
        <v>17</v>
      </c>
      <c r="D61" s="138">
        <f>D62+D63+D64</f>
        <v>464.46</v>
      </c>
      <c r="E61" s="138">
        <f>E62+E63+E64</f>
        <v>493.29</v>
      </c>
      <c r="F61" s="137">
        <f>F66+F71</f>
        <v>456.21</v>
      </c>
      <c r="G61" s="137">
        <f t="shared" ref="G61:H61" si="15">G66+G71</f>
        <v>417.01</v>
      </c>
      <c r="H61" s="137">
        <f t="shared" si="15"/>
        <v>224.78</v>
      </c>
      <c r="I61" s="24">
        <f t="shared" ref="I61:M61" si="16">I64</f>
        <v>0</v>
      </c>
      <c r="J61" s="24">
        <f t="shared" si="16"/>
        <v>0</v>
      </c>
      <c r="K61" s="24">
        <f t="shared" si="16"/>
        <v>0</v>
      </c>
      <c r="L61" s="24">
        <f t="shared" si="16"/>
        <v>0</v>
      </c>
      <c r="M61" s="24">
        <f t="shared" si="16"/>
        <v>0</v>
      </c>
    </row>
    <row r="62" spans="1:13" ht="30" x14ac:dyDescent="0.25">
      <c r="A62" s="216"/>
      <c r="B62" s="216"/>
      <c r="C62" s="9" t="s">
        <v>18</v>
      </c>
      <c r="D62" s="138">
        <v>0</v>
      </c>
      <c r="E62" s="138">
        <f>E67+E72</f>
        <v>215.91</v>
      </c>
      <c r="F62" s="137">
        <f t="shared" ref="F62:G64" si="17">F67+F72</f>
        <v>193.31</v>
      </c>
      <c r="G62" s="138">
        <f>G67+G72</f>
        <v>165.58</v>
      </c>
      <c r="H62" s="138">
        <f>H67+H72</f>
        <v>0</v>
      </c>
      <c r="I62" s="25">
        <v>0</v>
      </c>
      <c r="J62" s="25">
        <v>0</v>
      </c>
      <c r="K62" s="24">
        <v>0</v>
      </c>
      <c r="L62" s="24">
        <v>0</v>
      </c>
      <c r="M62" s="24">
        <v>0</v>
      </c>
    </row>
    <row r="63" spans="1:13" ht="30" x14ac:dyDescent="0.25">
      <c r="A63" s="216"/>
      <c r="B63" s="216"/>
      <c r="C63" s="9" t="s">
        <v>9</v>
      </c>
      <c r="D63" s="138">
        <v>264.45999999999998</v>
      </c>
      <c r="E63" s="138">
        <f>E68+E73</f>
        <v>35.15</v>
      </c>
      <c r="F63" s="137">
        <f t="shared" si="17"/>
        <v>31.47</v>
      </c>
      <c r="G63" s="138">
        <f>G68+G73</f>
        <v>26.96</v>
      </c>
      <c r="H63" s="138">
        <f>H68+H73</f>
        <v>224.78</v>
      </c>
      <c r="I63" s="25">
        <v>0</v>
      </c>
      <c r="J63" s="25">
        <v>0</v>
      </c>
      <c r="K63" s="24">
        <v>0</v>
      </c>
      <c r="L63" s="24">
        <v>0</v>
      </c>
      <c r="M63" s="24">
        <v>0</v>
      </c>
    </row>
    <row r="64" spans="1:13" ht="45" x14ac:dyDescent="0.25">
      <c r="A64" s="216"/>
      <c r="B64" s="216"/>
      <c r="C64" s="9" t="s">
        <v>10</v>
      </c>
      <c r="D64" s="138">
        <v>200</v>
      </c>
      <c r="E64" s="138">
        <f>E69+E74</f>
        <v>242.23000000000002</v>
      </c>
      <c r="F64" s="137">
        <f t="shared" si="17"/>
        <v>231.42999999999998</v>
      </c>
      <c r="G64" s="137">
        <f t="shared" si="17"/>
        <v>224.47</v>
      </c>
      <c r="H64" s="138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</row>
    <row r="65" spans="1:13" ht="29.25" customHeight="1" x14ac:dyDescent="0.25">
      <c r="A65" s="216"/>
      <c r="B65" s="216"/>
      <c r="C65" s="130" t="s">
        <v>11</v>
      </c>
      <c r="D65" s="142">
        <v>0</v>
      </c>
      <c r="E65" s="142">
        <v>0</v>
      </c>
      <c r="F65" s="142">
        <v>0</v>
      </c>
      <c r="G65" s="142">
        <v>0</v>
      </c>
      <c r="H65" s="179">
        <v>0</v>
      </c>
      <c r="I65" s="132">
        <v>0</v>
      </c>
      <c r="J65" s="132">
        <v>0</v>
      </c>
      <c r="K65" s="131">
        <v>0</v>
      </c>
      <c r="L65" s="131">
        <v>0</v>
      </c>
      <c r="M65" s="131">
        <v>0</v>
      </c>
    </row>
    <row r="66" spans="1:13" ht="39" customHeight="1" x14ac:dyDescent="0.25">
      <c r="A66" s="215" t="s">
        <v>229</v>
      </c>
      <c r="B66" s="215" t="s">
        <v>135</v>
      </c>
      <c r="C66" s="9" t="s">
        <v>17</v>
      </c>
      <c r="D66" s="138">
        <v>0</v>
      </c>
      <c r="E66" s="137">
        <f>E67+E68+E69+E70</f>
        <v>241.58</v>
      </c>
      <c r="F66" s="137">
        <f>F69</f>
        <v>230.79</v>
      </c>
      <c r="G66" s="137">
        <f>G69</f>
        <v>220</v>
      </c>
      <c r="H66" s="138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</row>
    <row r="67" spans="1:13" ht="29.25" customHeight="1" x14ac:dyDescent="0.25">
      <c r="A67" s="216"/>
      <c r="B67" s="216"/>
      <c r="C67" s="9" t="s">
        <v>18</v>
      </c>
      <c r="D67" s="138">
        <v>0</v>
      </c>
      <c r="E67" s="137">
        <v>0</v>
      </c>
      <c r="F67" s="137">
        <v>0</v>
      </c>
      <c r="G67" s="138">
        <v>0</v>
      </c>
      <c r="H67" s="138">
        <v>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</row>
    <row r="68" spans="1:13" ht="29.25" customHeight="1" x14ac:dyDescent="0.25">
      <c r="A68" s="216"/>
      <c r="B68" s="216"/>
      <c r="C68" s="9" t="s">
        <v>9</v>
      </c>
      <c r="D68" s="138">
        <v>0</v>
      </c>
      <c r="E68" s="137">
        <v>0</v>
      </c>
      <c r="F68" s="137">
        <v>0</v>
      </c>
      <c r="G68" s="138">
        <v>0</v>
      </c>
      <c r="H68" s="138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</row>
    <row r="69" spans="1:13" ht="29.25" customHeight="1" x14ac:dyDescent="0.25">
      <c r="A69" s="216"/>
      <c r="B69" s="216"/>
      <c r="C69" s="9" t="s">
        <v>10</v>
      </c>
      <c r="D69" s="138">
        <v>0</v>
      </c>
      <c r="E69" s="137">
        <v>241.58</v>
      </c>
      <c r="F69" s="137">
        <v>230.79</v>
      </c>
      <c r="G69" s="137">
        <v>220</v>
      </c>
      <c r="H69" s="138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</row>
    <row r="70" spans="1:13" ht="29.25" customHeight="1" x14ac:dyDescent="0.25">
      <c r="A70" s="217"/>
      <c r="B70" s="217"/>
      <c r="C70" s="130" t="s">
        <v>11</v>
      </c>
      <c r="D70" s="138">
        <v>0</v>
      </c>
      <c r="E70" s="138">
        <v>0</v>
      </c>
      <c r="F70" s="138">
        <v>0</v>
      </c>
      <c r="G70" s="138">
        <v>0</v>
      </c>
      <c r="H70" s="138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</row>
    <row r="71" spans="1:13" ht="36" customHeight="1" x14ac:dyDescent="0.25">
      <c r="A71" s="215" t="s">
        <v>230</v>
      </c>
      <c r="B71" s="215" t="s">
        <v>231</v>
      </c>
      <c r="C71" s="9" t="s">
        <v>17</v>
      </c>
      <c r="D71" s="138">
        <v>0</v>
      </c>
      <c r="E71" s="138">
        <f>E72+E73+E74+E75</f>
        <v>251.71</v>
      </c>
      <c r="F71" s="138">
        <f>F72+F73+F74</f>
        <v>225.42</v>
      </c>
      <c r="G71" s="137">
        <f t="shared" ref="G71:H71" si="18">G72+G73+G74</f>
        <v>197.01000000000002</v>
      </c>
      <c r="H71" s="138">
        <f t="shared" si="18"/>
        <v>224.78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</row>
    <row r="72" spans="1:13" ht="29.25" customHeight="1" x14ac:dyDescent="0.25">
      <c r="A72" s="216"/>
      <c r="B72" s="216"/>
      <c r="C72" s="9" t="s">
        <v>18</v>
      </c>
      <c r="D72" s="138">
        <v>0</v>
      </c>
      <c r="E72" s="138">
        <v>215.91</v>
      </c>
      <c r="F72" s="138">
        <v>193.31</v>
      </c>
      <c r="G72" s="138">
        <v>165.58</v>
      </c>
      <c r="H72" s="138">
        <v>0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</row>
    <row r="73" spans="1:13" ht="29.25" customHeight="1" x14ac:dyDescent="0.25">
      <c r="A73" s="216"/>
      <c r="B73" s="216"/>
      <c r="C73" s="9" t="s">
        <v>9</v>
      </c>
      <c r="D73" s="138">
        <v>0</v>
      </c>
      <c r="E73" s="138">
        <v>35.15</v>
      </c>
      <c r="F73" s="138">
        <v>31.47</v>
      </c>
      <c r="G73" s="138">
        <v>26.96</v>
      </c>
      <c r="H73" s="138">
        <v>224.78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</row>
    <row r="74" spans="1:13" ht="29.25" customHeight="1" x14ac:dyDescent="0.25">
      <c r="A74" s="216"/>
      <c r="B74" s="216"/>
      <c r="C74" s="9" t="s">
        <v>10</v>
      </c>
      <c r="D74" s="138">
        <v>0</v>
      </c>
      <c r="E74" s="138">
        <v>0.65</v>
      </c>
      <c r="F74" s="138">
        <v>0.64</v>
      </c>
      <c r="G74" s="138">
        <v>4.47</v>
      </c>
      <c r="H74" s="138">
        <v>0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</row>
    <row r="75" spans="1:13" ht="29.25" customHeight="1" x14ac:dyDescent="0.25">
      <c r="A75" s="217"/>
      <c r="B75" s="217"/>
      <c r="C75" s="130" t="s">
        <v>11</v>
      </c>
      <c r="D75" s="138">
        <v>0</v>
      </c>
      <c r="E75" s="138">
        <v>0</v>
      </c>
      <c r="F75" s="138">
        <v>0</v>
      </c>
      <c r="G75" s="138">
        <v>0</v>
      </c>
      <c r="H75" s="138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</row>
    <row r="76" spans="1:13" ht="45.75" customHeight="1" x14ac:dyDescent="0.25">
      <c r="A76" s="215" t="s">
        <v>63</v>
      </c>
      <c r="B76" s="215" t="s">
        <v>64</v>
      </c>
      <c r="C76" s="9" t="s">
        <v>17</v>
      </c>
      <c r="D76" s="138">
        <v>0</v>
      </c>
      <c r="E76" s="138">
        <v>0</v>
      </c>
      <c r="F76" s="138">
        <v>0</v>
      </c>
      <c r="G76" s="138">
        <v>0</v>
      </c>
      <c r="H76" s="138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</row>
    <row r="77" spans="1:13" ht="30" x14ac:dyDescent="0.25">
      <c r="A77" s="216"/>
      <c r="B77" s="216"/>
      <c r="C77" s="9" t="s">
        <v>18</v>
      </c>
      <c r="D77" s="138">
        <v>0</v>
      </c>
      <c r="E77" s="138">
        <v>0</v>
      </c>
      <c r="F77" s="138">
        <v>0</v>
      </c>
      <c r="G77" s="138">
        <v>0</v>
      </c>
      <c r="H77" s="144">
        <v>0</v>
      </c>
      <c r="I77" s="25">
        <v>0</v>
      </c>
      <c r="J77" s="25">
        <v>0</v>
      </c>
      <c r="K77" s="24">
        <v>0</v>
      </c>
      <c r="L77" s="24">
        <v>0</v>
      </c>
      <c r="M77" s="24">
        <v>0</v>
      </c>
    </row>
    <row r="78" spans="1:13" ht="30" x14ac:dyDescent="0.25">
      <c r="A78" s="216"/>
      <c r="B78" s="216"/>
      <c r="C78" s="9" t="s">
        <v>9</v>
      </c>
      <c r="D78" s="138">
        <v>0</v>
      </c>
      <c r="E78" s="138">
        <v>0</v>
      </c>
      <c r="F78" s="138">
        <v>0</v>
      </c>
      <c r="G78" s="138">
        <v>0</v>
      </c>
      <c r="H78" s="144">
        <v>0</v>
      </c>
      <c r="I78" s="25">
        <v>0</v>
      </c>
      <c r="J78" s="25">
        <v>0</v>
      </c>
      <c r="K78" s="24">
        <v>0</v>
      </c>
      <c r="L78" s="24">
        <v>0</v>
      </c>
      <c r="M78" s="24">
        <v>0</v>
      </c>
    </row>
    <row r="79" spans="1:13" ht="45" x14ac:dyDescent="0.25">
      <c r="A79" s="216"/>
      <c r="B79" s="216"/>
      <c r="C79" s="9" t="s">
        <v>10</v>
      </c>
      <c r="D79" s="138">
        <v>0</v>
      </c>
      <c r="E79" s="138">
        <v>0</v>
      </c>
      <c r="F79" s="138">
        <v>0</v>
      </c>
      <c r="G79" s="138">
        <v>0</v>
      </c>
      <c r="H79" s="138">
        <v>0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</row>
    <row r="80" spans="1:13" ht="30" customHeight="1" x14ac:dyDescent="0.25">
      <c r="A80" s="216"/>
      <c r="B80" s="216"/>
      <c r="C80" s="9" t="s">
        <v>11</v>
      </c>
      <c r="D80" s="138">
        <v>0</v>
      </c>
      <c r="E80" s="138">
        <v>0</v>
      </c>
      <c r="F80" s="138">
        <v>0</v>
      </c>
      <c r="G80" s="138">
        <v>0</v>
      </c>
      <c r="H80" s="144">
        <v>0</v>
      </c>
      <c r="I80" s="25">
        <v>0</v>
      </c>
      <c r="J80" s="25">
        <v>0</v>
      </c>
      <c r="K80" s="24">
        <v>0</v>
      </c>
      <c r="L80" s="24">
        <v>0</v>
      </c>
      <c r="M80" s="24">
        <v>0</v>
      </c>
    </row>
    <row r="81" spans="1:13" ht="41.25" customHeight="1" x14ac:dyDescent="0.25">
      <c r="A81" s="215" t="s">
        <v>65</v>
      </c>
      <c r="B81" s="215" t="s">
        <v>66</v>
      </c>
      <c r="C81" s="9" t="s">
        <v>17</v>
      </c>
      <c r="D81" s="137">
        <f>D84</f>
        <v>2333.41</v>
      </c>
      <c r="E81" s="137">
        <f>E84</f>
        <v>2326.66</v>
      </c>
      <c r="F81" s="137">
        <f t="shared" ref="F81:M81" si="19">F84</f>
        <v>2164.7600000000002</v>
      </c>
      <c r="G81" s="137">
        <f t="shared" si="19"/>
        <v>2578.1</v>
      </c>
      <c r="H81" s="137">
        <f t="shared" si="19"/>
        <v>1986.2</v>
      </c>
      <c r="I81" s="54">
        <f t="shared" si="19"/>
        <v>1871.1</v>
      </c>
      <c r="J81" s="54">
        <f t="shared" si="19"/>
        <v>1927.2</v>
      </c>
      <c r="K81" s="54">
        <f t="shared" si="19"/>
        <v>1985.3</v>
      </c>
      <c r="L81" s="54">
        <f t="shared" si="19"/>
        <v>2044.6</v>
      </c>
      <c r="M81" s="54">
        <f t="shared" si="19"/>
        <v>2105.9</v>
      </c>
    </row>
    <row r="82" spans="1:13" ht="30" x14ac:dyDescent="0.25">
      <c r="A82" s="216"/>
      <c r="B82" s="216"/>
      <c r="C82" s="9" t="s">
        <v>18</v>
      </c>
      <c r="D82" s="137">
        <v>0</v>
      </c>
      <c r="E82" s="137">
        <v>0</v>
      </c>
      <c r="F82" s="137">
        <v>0</v>
      </c>
      <c r="G82" s="137">
        <v>0</v>
      </c>
      <c r="H82" s="178">
        <v>0</v>
      </c>
      <c r="I82" s="55">
        <v>0</v>
      </c>
      <c r="J82" s="55">
        <v>0</v>
      </c>
      <c r="K82" s="54">
        <v>0</v>
      </c>
      <c r="L82" s="54">
        <v>0</v>
      </c>
      <c r="M82" s="54">
        <v>0</v>
      </c>
    </row>
    <row r="83" spans="1:13" ht="30" x14ac:dyDescent="0.25">
      <c r="A83" s="216"/>
      <c r="B83" s="216"/>
      <c r="C83" s="9" t="s">
        <v>9</v>
      </c>
      <c r="D83" s="137">
        <v>0</v>
      </c>
      <c r="E83" s="137">
        <v>0</v>
      </c>
      <c r="F83" s="137">
        <v>0</v>
      </c>
      <c r="G83" s="137">
        <v>0</v>
      </c>
      <c r="H83" s="178">
        <v>0</v>
      </c>
      <c r="I83" s="55">
        <v>0</v>
      </c>
      <c r="J83" s="55">
        <v>0</v>
      </c>
      <c r="K83" s="54">
        <v>0</v>
      </c>
      <c r="L83" s="54">
        <v>0</v>
      </c>
      <c r="M83" s="54">
        <v>0</v>
      </c>
    </row>
    <row r="84" spans="1:13" ht="45" x14ac:dyDescent="0.25">
      <c r="A84" s="216"/>
      <c r="B84" s="216"/>
      <c r="C84" s="9" t="s">
        <v>10</v>
      </c>
      <c r="D84" s="137">
        <v>2333.41</v>
      </c>
      <c r="E84" s="137">
        <v>2326.66</v>
      </c>
      <c r="F84" s="137">
        <v>2164.7600000000002</v>
      </c>
      <c r="G84" s="137">
        <v>2578.1</v>
      </c>
      <c r="H84" s="137">
        <v>1986.2</v>
      </c>
      <c r="I84" s="54">
        <v>1871.1</v>
      </c>
      <c r="J84" s="54">
        <v>1927.2</v>
      </c>
      <c r="K84" s="54">
        <v>1985.3</v>
      </c>
      <c r="L84" s="54">
        <v>2044.6</v>
      </c>
      <c r="M84" s="54">
        <v>2105.9</v>
      </c>
    </row>
    <row r="85" spans="1:13" ht="29.25" customHeight="1" x14ac:dyDescent="0.25">
      <c r="A85" s="216"/>
      <c r="B85" s="216"/>
      <c r="C85" s="9" t="s">
        <v>11</v>
      </c>
      <c r="D85" s="138">
        <v>0</v>
      </c>
      <c r="E85" s="138">
        <v>0</v>
      </c>
      <c r="F85" s="138">
        <v>0</v>
      </c>
      <c r="G85" s="138">
        <v>0</v>
      </c>
      <c r="H85" s="144">
        <v>0</v>
      </c>
      <c r="I85" s="25">
        <v>0</v>
      </c>
      <c r="J85" s="25">
        <v>0</v>
      </c>
      <c r="K85" s="24">
        <v>0</v>
      </c>
      <c r="L85" s="24">
        <v>0</v>
      </c>
      <c r="M85" s="24">
        <v>0</v>
      </c>
    </row>
    <row r="86" spans="1:13" ht="29.25" customHeight="1" x14ac:dyDescent="0.25">
      <c r="A86" s="217"/>
      <c r="B86" s="217"/>
      <c r="C86" s="9" t="s">
        <v>11</v>
      </c>
      <c r="D86" s="143">
        <v>0</v>
      </c>
      <c r="E86" s="143">
        <v>0</v>
      </c>
      <c r="F86" s="143">
        <v>0</v>
      </c>
      <c r="G86" s="143">
        <v>0</v>
      </c>
      <c r="H86" s="180">
        <v>0</v>
      </c>
      <c r="I86" s="30">
        <v>0</v>
      </c>
      <c r="J86" s="30">
        <v>0</v>
      </c>
      <c r="K86" s="29">
        <v>0</v>
      </c>
      <c r="L86" s="24">
        <v>0</v>
      </c>
      <c r="M86" s="24">
        <v>0</v>
      </c>
    </row>
    <row r="87" spans="1:13" ht="30" x14ac:dyDescent="0.25">
      <c r="A87" s="215" t="s">
        <v>67</v>
      </c>
      <c r="B87" s="215" t="s">
        <v>68</v>
      </c>
      <c r="C87" s="9" t="s">
        <v>17</v>
      </c>
      <c r="D87" s="138">
        <v>0</v>
      </c>
      <c r="E87" s="138">
        <f>E88+E89+E90+E91</f>
        <v>82.2</v>
      </c>
      <c r="F87" s="137">
        <f>F88+F89+F90</f>
        <v>9.0500000000000007</v>
      </c>
      <c r="G87" s="137">
        <f t="shared" ref="G87:H87" si="20">G88+G89+G90</f>
        <v>16.5</v>
      </c>
      <c r="H87" s="137">
        <f t="shared" si="20"/>
        <v>0</v>
      </c>
      <c r="I87" s="25">
        <v>0</v>
      </c>
      <c r="J87" s="25">
        <v>0</v>
      </c>
      <c r="K87" s="24">
        <v>0</v>
      </c>
      <c r="L87" s="24">
        <v>0</v>
      </c>
      <c r="M87" s="24">
        <v>0</v>
      </c>
    </row>
    <row r="88" spans="1:13" ht="30" x14ac:dyDescent="0.25">
      <c r="A88" s="216"/>
      <c r="B88" s="216"/>
      <c r="C88" s="9" t="s">
        <v>18</v>
      </c>
      <c r="D88" s="138">
        <v>0</v>
      </c>
      <c r="E88" s="138">
        <v>0</v>
      </c>
      <c r="F88" s="138">
        <v>0</v>
      </c>
      <c r="G88" s="138">
        <v>0</v>
      </c>
      <c r="H88" s="144">
        <v>0</v>
      </c>
      <c r="I88" s="25">
        <v>0</v>
      </c>
      <c r="J88" s="25">
        <v>0</v>
      </c>
      <c r="K88" s="24">
        <v>0</v>
      </c>
      <c r="L88" s="24">
        <v>0</v>
      </c>
      <c r="M88" s="24">
        <v>0</v>
      </c>
    </row>
    <row r="89" spans="1:13" ht="30" x14ac:dyDescent="0.25">
      <c r="A89" s="216"/>
      <c r="B89" s="216"/>
      <c r="C89" s="9" t="s">
        <v>9</v>
      </c>
      <c r="D89" s="138">
        <v>0</v>
      </c>
      <c r="E89" s="138">
        <v>0</v>
      </c>
      <c r="F89" s="138">
        <v>0</v>
      </c>
      <c r="G89" s="138">
        <v>0</v>
      </c>
      <c r="H89" s="144">
        <v>0</v>
      </c>
      <c r="I89" s="25">
        <v>0</v>
      </c>
      <c r="J89" s="25">
        <v>0</v>
      </c>
      <c r="K89" s="24">
        <v>0</v>
      </c>
      <c r="L89" s="24">
        <v>0</v>
      </c>
      <c r="M89" s="24">
        <v>0</v>
      </c>
    </row>
    <row r="90" spans="1:13" ht="45" x14ac:dyDescent="0.25">
      <c r="A90" s="216"/>
      <c r="B90" s="216"/>
      <c r="C90" s="9" t="s">
        <v>10</v>
      </c>
      <c r="D90" s="138">
        <v>0</v>
      </c>
      <c r="E90" s="138">
        <v>82.2</v>
      </c>
      <c r="F90" s="137">
        <v>9.0500000000000007</v>
      </c>
      <c r="G90" s="138">
        <v>16.5</v>
      </c>
      <c r="H90" s="144">
        <v>0</v>
      </c>
      <c r="I90" s="25">
        <v>0</v>
      </c>
      <c r="J90" s="25">
        <v>0</v>
      </c>
      <c r="K90" s="24">
        <v>0</v>
      </c>
      <c r="L90" s="24">
        <v>0</v>
      </c>
      <c r="M90" s="24">
        <v>0</v>
      </c>
    </row>
    <row r="91" spans="1:13" ht="30.75" customHeight="1" x14ac:dyDescent="0.25">
      <c r="A91" s="216"/>
      <c r="B91" s="216"/>
      <c r="C91" s="9" t="s">
        <v>11</v>
      </c>
      <c r="D91" s="138">
        <v>0</v>
      </c>
      <c r="E91" s="138">
        <v>0</v>
      </c>
      <c r="F91" s="138">
        <v>0</v>
      </c>
      <c r="G91" s="138">
        <v>0</v>
      </c>
      <c r="H91" s="138">
        <v>0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</row>
    <row r="92" spans="1:13" ht="41.25" customHeight="1" x14ac:dyDescent="0.25">
      <c r="A92" s="246" t="s">
        <v>297</v>
      </c>
      <c r="B92" s="246" t="s">
        <v>85</v>
      </c>
      <c r="C92" s="9" t="s">
        <v>17</v>
      </c>
      <c r="D92" s="138">
        <v>0</v>
      </c>
      <c r="E92" s="138">
        <v>0</v>
      </c>
      <c r="F92" s="138">
        <v>0</v>
      </c>
      <c r="G92" s="138">
        <v>0</v>
      </c>
      <c r="H92" s="138">
        <v>0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</row>
    <row r="93" spans="1:13" ht="29.25" customHeight="1" x14ac:dyDescent="0.25">
      <c r="A93" s="246"/>
      <c r="B93" s="246"/>
      <c r="C93" s="9" t="s">
        <v>18</v>
      </c>
      <c r="D93" s="138">
        <v>0</v>
      </c>
      <c r="E93" s="138">
        <v>0</v>
      </c>
      <c r="F93" s="138">
        <v>0</v>
      </c>
      <c r="G93" s="138">
        <v>0</v>
      </c>
      <c r="H93" s="138">
        <v>0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</row>
    <row r="94" spans="1:13" ht="29.25" customHeight="1" x14ac:dyDescent="0.25">
      <c r="A94" s="246"/>
      <c r="B94" s="246"/>
      <c r="C94" s="9" t="s">
        <v>9</v>
      </c>
      <c r="D94" s="138">
        <v>0</v>
      </c>
      <c r="E94" s="138">
        <v>0</v>
      </c>
      <c r="F94" s="138">
        <v>0</v>
      </c>
      <c r="G94" s="138">
        <v>0</v>
      </c>
      <c r="H94" s="138">
        <v>0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</row>
    <row r="95" spans="1:13" ht="45.75" customHeight="1" x14ac:dyDescent="0.25">
      <c r="A95" s="246"/>
      <c r="B95" s="246"/>
      <c r="C95" s="9" t="s">
        <v>10</v>
      </c>
      <c r="D95" s="138">
        <v>0</v>
      </c>
      <c r="E95" s="138">
        <v>0</v>
      </c>
      <c r="F95" s="138">
        <v>0</v>
      </c>
      <c r="G95" s="138">
        <v>0</v>
      </c>
      <c r="H95" s="138">
        <v>0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</row>
    <row r="96" spans="1:13" ht="29.25" customHeight="1" x14ac:dyDescent="0.25">
      <c r="A96" s="246"/>
      <c r="B96" s="246"/>
      <c r="C96" s="9" t="s">
        <v>11</v>
      </c>
      <c r="D96" s="138">
        <v>0</v>
      </c>
      <c r="E96" s="138">
        <v>0</v>
      </c>
      <c r="F96" s="138">
        <v>0</v>
      </c>
      <c r="G96" s="138">
        <v>0</v>
      </c>
      <c r="H96" s="138">
        <v>0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</row>
    <row r="97" spans="1:13" ht="29.25" customHeight="1" x14ac:dyDescent="0.25">
      <c r="A97" s="246" t="s">
        <v>298</v>
      </c>
      <c r="B97" s="246" t="s">
        <v>245</v>
      </c>
      <c r="C97" s="9" t="s">
        <v>17</v>
      </c>
      <c r="D97" s="138">
        <v>0</v>
      </c>
      <c r="E97" s="138">
        <v>0</v>
      </c>
      <c r="F97" s="138">
        <v>0</v>
      </c>
      <c r="G97" s="138">
        <v>0</v>
      </c>
      <c r="H97" s="138">
        <v>0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</row>
    <row r="98" spans="1:13" ht="29.25" customHeight="1" x14ac:dyDescent="0.25">
      <c r="A98" s="246"/>
      <c r="B98" s="246"/>
      <c r="C98" s="9" t="s">
        <v>18</v>
      </c>
      <c r="D98" s="138">
        <v>0</v>
      </c>
      <c r="E98" s="138">
        <v>0</v>
      </c>
      <c r="F98" s="138">
        <v>0</v>
      </c>
      <c r="G98" s="138">
        <v>0</v>
      </c>
      <c r="H98" s="138">
        <v>0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</row>
    <row r="99" spans="1:13" ht="18" customHeight="1" x14ac:dyDescent="0.25">
      <c r="A99" s="246"/>
      <c r="B99" s="246"/>
      <c r="C99" s="9" t="s">
        <v>9</v>
      </c>
      <c r="D99" s="138">
        <v>0</v>
      </c>
      <c r="E99" s="138">
        <v>0</v>
      </c>
      <c r="F99" s="138">
        <v>0</v>
      </c>
      <c r="G99" s="138">
        <v>0</v>
      </c>
      <c r="H99" s="138">
        <v>0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</row>
    <row r="100" spans="1:13" ht="42" customHeight="1" x14ac:dyDescent="0.25">
      <c r="A100" s="246"/>
      <c r="B100" s="246"/>
      <c r="C100" s="9" t="s">
        <v>10</v>
      </c>
      <c r="D100" s="138">
        <v>0</v>
      </c>
      <c r="E100" s="138">
        <v>0</v>
      </c>
      <c r="F100" s="138">
        <v>0</v>
      </c>
      <c r="G100" s="138">
        <v>0</v>
      </c>
      <c r="H100" s="138">
        <v>0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</row>
    <row r="101" spans="1:13" ht="29.25" customHeight="1" x14ac:dyDescent="0.25">
      <c r="A101" s="246"/>
      <c r="B101" s="246"/>
      <c r="C101" s="9" t="s">
        <v>11</v>
      </c>
      <c r="D101" s="138">
        <v>0</v>
      </c>
      <c r="E101" s="138">
        <v>0</v>
      </c>
      <c r="F101" s="138">
        <v>0</v>
      </c>
      <c r="G101" s="138">
        <v>0</v>
      </c>
      <c r="H101" s="138">
        <v>0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</row>
    <row r="102" spans="1:13" ht="42" customHeight="1" x14ac:dyDescent="0.25">
      <c r="A102" s="239" t="s">
        <v>69</v>
      </c>
      <c r="B102" s="238" t="s">
        <v>70</v>
      </c>
      <c r="C102" s="9" t="s">
        <v>17</v>
      </c>
      <c r="D102" s="137">
        <f>D105+D103+D104</f>
        <v>88594.05</v>
      </c>
      <c r="E102" s="137">
        <f t="shared" ref="E102:M102" si="21">E105+E103+E104</f>
        <v>136198.55999999997</v>
      </c>
      <c r="F102" s="137">
        <f t="shared" si="21"/>
        <v>123302.35999999999</v>
      </c>
      <c r="G102" s="137">
        <f t="shared" si="21"/>
        <v>103364.03</v>
      </c>
      <c r="H102" s="137">
        <f t="shared" si="21"/>
        <v>108862.79999999999</v>
      </c>
      <c r="I102" s="137">
        <f t="shared" si="21"/>
        <v>35295.699999999997</v>
      </c>
      <c r="J102" s="137">
        <f t="shared" si="21"/>
        <v>36354.6</v>
      </c>
      <c r="K102" s="137">
        <f t="shared" si="21"/>
        <v>37445.300000000003</v>
      </c>
      <c r="L102" s="137">
        <f t="shared" si="21"/>
        <v>38568.6</v>
      </c>
      <c r="M102" s="137">
        <f t="shared" si="21"/>
        <v>38725.699999999997</v>
      </c>
    </row>
    <row r="103" spans="1:13" ht="30" x14ac:dyDescent="0.25">
      <c r="A103" s="240"/>
      <c r="B103" s="238"/>
      <c r="C103" s="9" t="s">
        <v>18</v>
      </c>
      <c r="D103" s="137">
        <f>D109+D114+D119+D124+D154+D159+D164+D169+D129</f>
        <v>1749.97</v>
      </c>
      <c r="E103" s="137">
        <f>E109+E114+E119+E124+E154+E159+E164+E169+E129</f>
        <v>6069.9</v>
      </c>
      <c r="F103" s="137">
        <f>F109+F114+F119+F124+F154+F159+F164+F169+F129</f>
        <v>100</v>
      </c>
      <c r="G103" s="137">
        <f>G109+G114+G119+G124+G154+G159+G164+G169+G129</f>
        <v>1200</v>
      </c>
      <c r="H103" s="137">
        <f t="shared" ref="H103:M103" si="22">H109+H114+H119+H124+H154+H159+H164+H169+H129</f>
        <v>0</v>
      </c>
      <c r="I103" s="137">
        <f t="shared" si="22"/>
        <v>0</v>
      </c>
      <c r="J103" s="137">
        <f t="shared" si="22"/>
        <v>0</v>
      </c>
      <c r="K103" s="137">
        <f t="shared" si="22"/>
        <v>0</v>
      </c>
      <c r="L103" s="137">
        <f t="shared" si="22"/>
        <v>0</v>
      </c>
      <c r="M103" s="137">
        <f t="shared" si="22"/>
        <v>0</v>
      </c>
    </row>
    <row r="104" spans="1:13" ht="30" x14ac:dyDescent="0.25">
      <c r="A104" s="240"/>
      <c r="B104" s="238"/>
      <c r="C104" s="9" t="s">
        <v>9</v>
      </c>
      <c r="D104" s="137">
        <f t="shared" ref="D104:M105" si="23">D110+D115+D120+D125+D155+D160+D165+D170+D130</f>
        <v>40851.86</v>
      </c>
      <c r="E104" s="137">
        <f t="shared" si="23"/>
        <v>38977.379999999997</v>
      </c>
      <c r="F104" s="137">
        <f t="shared" si="23"/>
        <v>29849.040000000001</v>
      </c>
      <c r="G104" s="137">
        <f t="shared" si="23"/>
        <v>6695.35</v>
      </c>
      <c r="H104" s="137">
        <f t="shared" si="23"/>
        <v>38545.4</v>
      </c>
      <c r="I104" s="137">
        <f t="shared" si="23"/>
        <v>0</v>
      </c>
      <c r="J104" s="137">
        <f t="shared" si="23"/>
        <v>0</v>
      </c>
      <c r="K104" s="137">
        <f t="shared" si="23"/>
        <v>0</v>
      </c>
      <c r="L104" s="137">
        <f t="shared" si="23"/>
        <v>0</v>
      </c>
      <c r="M104" s="137">
        <f t="shared" si="23"/>
        <v>0</v>
      </c>
    </row>
    <row r="105" spans="1:13" ht="45" x14ac:dyDescent="0.25">
      <c r="A105" s="240"/>
      <c r="B105" s="238"/>
      <c r="C105" s="9" t="s">
        <v>10</v>
      </c>
      <c r="D105" s="137">
        <f t="shared" si="23"/>
        <v>45992.22</v>
      </c>
      <c r="E105" s="137">
        <f t="shared" si="23"/>
        <v>91151.279999999984</v>
      </c>
      <c r="F105" s="137">
        <f t="shared" si="23"/>
        <v>93353.319999999992</v>
      </c>
      <c r="G105" s="137">
        <f t="shared" si="23"/>
        <v>95468.68</v>
      </c>
      <c r="H105" s="137">
        <f t="shared" si="23"/>
        <v>70317.399999999994</v>
      </c>
      <c r="I105" s="137">
        <f t="shared" si="23"/>
        <v>35295.699999999997</v>
      </c>
      <c r="J105" s="137">
        <f t="shared" si="23"/>
        <v>36354.6</v>
      </c>
      <c r="K105" s="137">
        <f t="shared" si="23"/>
        <v>37445.300000000003</v>
      </c>
      <c r="L105" s="137">
        <f t="shared" si="23"/>
        <v>38568.6</v>
      </c>
      <c r="M105" s="137">
        <f t="shared" si="23"/>
        <v>38725.699999999997</v>
      </c>
    </row>
    <row r="106" spans="1:13" ht="32.25" customHeight="1" x14ac:dyDescent="0.25">
      <c r="A106" s="241"/>
      <c r="B106" s="238"/>
      <c r="C106" s="9" t="s">
        <v>11</v>
      </c>
      <c r="D106" s="138">
        <v>0</v>
      </c>
      <c r="E106" s="138">
        <v>0</v>
      </c>
      <c r="F106" s="138">
        <v>0</v>
      </c>
      <c r="G106" s="138">
        <v>0</v>
      </c>
      <c r="H106" s="138">
        <v>0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</row>
    <row r="107" spans="1:13" ht="15.75" customHeight="1" x14ac:dyDescent="0.25">
      <c r="A107" s="21" t="s">
        <v>19</v>
      </c>
      <c r="B107" s="20"/>
      <c r="C107" s="9"/>
      <c r="D107" s="66"/>
      <c r="E107" s="66"/>
      <c r="F107" s="66"/>
      <c r="G107" s="66"/>
      <c r="H107" s="66"/>
      <c r="I107" s="9"/>
      <c r="J107" s="4"/>
      <c r="K107" s="4"/>
      <c r="L107" s="13"/>
      <c r="M107" s="13"/>
    </row>
    <row r="108" spans="1:13" ht="39.75" customHeight="1" x14ac:dyDescent="0.25">
      <c r="A108" s="215" t="s">
        <v>71</v>
      </c>
      <c r="B108" s="238" t="s">
        <v>223</v>
      </c>
      <c r="C108" s="9" t="s">
        <v>17</v>
      </c>
      <c r="D108" s="137">
        <f>D111+D110</f>
        <v>30094.02</v>
      </c>
      <c r="E108" s="137">
        <f>E111</f>
        <v>76679.429999999993</v>
      </c>
      <c r="F108" s="137">
        <f>+F109+F110+F111</f>
        <v>81314</v>
      </c>
      <c r="G108" s="137">
        <f t="shared" ref="G108:M108" si="24">G111</f>
        <v>85578.66</v>
      </c>
      <c r="H108" s="137">
        <f t="shared" si="24"/>
        <v>64911.9</v>
      </c>
      <c r="I108" s="54">
        <f t="shared" si="24"/>
        <v>29856.7</v>
      </c>
      <c r="J108" s="54">
        <f t="shared" si="24"/>
        <v>30752.400000000001</v>
      </c>
      <c r="K108" s="54">
        <f t="shared" si="24"/>
        <v>31675</v>
      </c>
      <c r="L108" s="54">
        <f t="shared" si="24"/>
        <v>32625.200000000001</v>
      </c>
      <c r="M108" s="54">
        <f t="shared" si="24"/>
        <v>33604</v>
      </c>
    </row>
    <row r="109" spans="1:13" ht="30" x14ac:dyDescent="0.25">
      <c r="A109" s="216"/>
      <c r="B109" s="238"/>
      <c r="C109" s="9" t="s">
        <v>18</v>
      </c>
      <c r="D109" s="137">
        <v>0</v>
      </c>
      <c r="E109" s="137">
        <v>0</v>
      </c>
      <c r="F109" s="137">
        <v>0</v>
      </c>
      <c r="G109" s="137">
        <v>0</v>
      </c>
      <c r="H109" s="178">
        <v>0</v>
      </c>
      <c r="I109" s="55">
        <v>0</v>
      </c>
      <c r="J109" s="55">
        <v>0</v>
      </c>
      <c r="K109" s="54">
        <v>0</v>
      </c>
      <c r="L109" s="54">
        <v>0</v>
      </c>
      <c r="M109" s="54">
        <v>0</v>
      </c>
    </row>
    <row r="110" spans="1:13" ht="30" x14ac:dyDescent="0.25">
      <c r="A110" s="216"/>
      <c r="B110" s="238"/>
      <c r="C110" s="9" t="s">
        <v>9</v>
      </c>
      <c r="D110" s="137">
        <v>534</v>
      </c>
      <c r="E110" s="137">
        <v>0</v>
      </c>
      <c r="F110" s="137">
        <v>347</v>
      </c>
      <c r="G110" s="137">
        <v>0</v>
      </c>
      <c r="H110" s="178">
        <v>0</v>
      </c>
      <c r="I110" s="55">
        <v>0</v>
      </c>
      <c r="J110" s="55">
        <v>0</v>
      </c>
      <c r="K110" s="54">
        <v>0</v>
      </c>
      <c r="L110" s="54">
        <v>0</v>
      </c>
      <c r="M110" s="54">
        <v>0</v>
      </c>
    </row>
    <row r="111" spans="1:13" ht="45" x14ac:dyDescent="0.25">
      <c r="A111" s="216"/>
      <c r="B111" s="238"/>
      <c r="C111" s="9" t="s">
        <v>10</v>
      </c>
      <c r="D111" s="137">
        <v>29560.02</v>
      </c>
      <c r="E111" s="137">
        <v>76679.429999999993</v>
      </c>
      <c r="F111" s="137">
        <v>80967</v>
      </c>
      <c r="G111" s="137">
        <v>85578.66</v>
      </c>
      <c r="H111" s="137">
        <v>64911.9</v>
      </c>
      <c r="I111" s="54">
        <v>29856.7</v>
      </c>
      <c r="J111" s="54">
        <v>30752.400000000001</v>
      </c>
      <c r="K111" s="54">
        <v>31675</v>
      </c>
      <c r="L111" s="57">
        <v>32625.200000000001</v>
      </c>
      <c r="M111" s="57">
        <v>33604</v>
      </c>
    </row>
    <row r="112" spans="1:13" ht="32.25" customHeight="1" x14ac:dyDescent="0.25">
      <c r="A112" s="217"/>
      <c r="B112" s="238"/>
      <c r="C112" s="9" t="s">
        <v>11</v>
      </c>
      <c r="D112" s="144">
        <v>0</v>
      </c>
      <c r="E112" s="144">
        <v>0</v>
      </c>
      <c r="F112" s="144">
        <v>0</v>
      </c>
      <c r="G112" s="144">
        <v>0</v>
      </c>
      <c r="H112" s="144">
        <v>0</v>
      </c>
      <c r="I112" s="25">
        <v>0</v>
      </c>
      <c r="J112" s="25">
        <v>0</v>
      </c>
      <c r="K112" s="24">
        <v>0</v>
      </c>
      <c r="L112" s="13"/>
      <c r="M112" s="13"/>
    </row>
    <row r="113" spans="1:13" ht="42" customHeight="1" x14ac:dyDescent="0.25">
      <c r="A113" s="215" t="s">
        <v>72</v>
      </c>
      <c r="B113" s="238" t="s">
        <v>73</v>
      </c>
      <c r="C113" s="9" t="s">
        <v>17</v>
      </c>
      <c r="D113" s="138">
        <f>D116+D115+D114</f>
        <v>2525.31</v>
      </c>
      <c r="E113" s="137">
        <f>E114+E115+E116</f>
        <v>5153.7400000000007</v>
      </c>
      <c r="F113" s="140">
        <f>F114+F115+F116</f>
        <v>3367.49</v>
      </c>
      <c r="G113" s="137">
        <f t="shared" ref="G113:M113" si="25">G116</f>
        <v>2245.62</v>
      </c>
      <c r="H113" s="138">
        <f t="shared" si="25"/>
        <v>0</v>
      </c>
      <c r="I113" s="24">
        <f t="shared" si="25"/>
        <v>0</v>
      </c>
      <c r="J113" s="24">
        <f t="shared" si="25"/>
        <v>0</v>
      </c>
      <c r="K113" s="24">
        <f t="shared" si="25"/>
        <v>0</v>
      </c>
      <c r="L113" s="24">
        <f t="shared" si="25"/>
        <v>0</v>
      </c>
      <c r="M113" s="24">
        <f t="shared" si="25"/>
        <v>0</v>
      </c>
    </row>
    <row r="114" spans="1:13" ht="30" x14ac:dyDescent="0.25">
      <c r="A114" s="216"/>
      <c r="B114" s="238"/>
      <c r="C114" s="9" t="s">
        <v>18</v>
      </c>
      <c r="D114" s="138">
        <v>50</v>
      </c>
      <c r="E114" s="138">
        <v>50</v>
      </c>
      <c r="F114" s="138">
        <v>100</v>
      </c>
      <c r="G114" s="138">
        <v>0</v>
      </c>
      <c r="H114" s="144">
        <v>0</v>
      </c>
      <c r="I114" s="25">
        <v>0</v>
      </c>
      <c r="J114" s="25">
        <v>0</v>
      </c>
      <c r="K114" s="24">
        <v>0</v>
      </c>
      <c r="L114" s="24">
        <v>0</v>
      </c>
      <c r="M114" s="24">
        <v>0</v>
      </c>
    </row>
    <row r="115" spans="1:13" ht="30" x14ac:dyDescent="0.25">
      <c r="A115" s="216"/>
      <c r="B115" s="238"/>
      <c r="C115" s="9" t="s">
        <v>9</v>
      </c>
      <c r="D115" s="138">
        <v>8.83</v>
      </c>
      <c r="E115" s="138">
        <v>1.06</v>
      </c>
      <c r="F115" s="138">
        <v>2.04</v>
      </c>
      <c r="G115" s="138">
        <v>0</v>
      </c>
      <c r="H115" s="144">
        <v>0</v>
      </c>
      <c r="I115" s="25">
        <v>0</v>
      </c>
      <c r="J115" s="25">
        <v>0</v>
      </c>
      <c r="K115" s="24">
        <v>0</v>
      </c>
      <c r="L115" s="24">
        <v>0</v>
      </c>
      <c r="M115" s="24">
        <v>0</v>
      </c>
    </row>
    <row r="116" spans="1:13" ht="56.25" customHeight="1" x14ac:dyDescent="0.25">
      <c r="A116" s="216"/>
      <c r="B116" s="238"/>
      <c r="C116" s="9" t="s">
        <v>10</v>
      </c>
      <c r="D116" s="138">
        <v>2466.48</v>
      </c>
      <c r="E116" s="138">
        <v>5102.68</v>
      </c>
      <c r="F116" s="140">
        <v>3265.45</v>
      </c>
      <c r="G116" s="140">
        <v>2245.62</v>
      </c>
      <c r="H116" s="138">
        <v>0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</row>
    <row r="117" spans="1:13" ht="28.5" customHeight="1" x14ac:dyDescent="0.25">
      <c r="A117" s="217"/>
      <c r="B117" s="238"/>
      <c r="C117" s="9" t="s">
        <v>11</v>
      </c>
      <c r="D117" s="138">
        <v>0</v>
      </c>
      <c r="E117" s="138">
        <v>0</v>
      </c>
      <c r="F117" s="138">
        <v>0</v>
      </c>
      <c r="G117" s="138">
        <v>0</v>
      </c>
      <c r="H117" s="144">
        <v>0</v>
      </c>
      <c r="I117" s="25">
        <v>0</v>
      </c>
      <c r="J117" s="25">
        <v>0</v>
      </c>
      <c r="K117" s="24">
        <v>0</v>
      </c>
      <c r="L117" s="24">
        <v>0</v>
      </c>
      <c r="M117" s="24">
        <v>0</v>
      </c>
    </row>
    <row r="118" spans="1:13" ht="30" x14ac:dyDescent="0.25">
      <c r="A118" s="215" t="s">
        <v>74</v>
      </c>
      <c r="B118" s="238" t="s">
        <v>75</v>
      </c>
      <c r="C118" s="9" t="s">
        <v>17</v>
      </c>
      <c r="D118" s="138">
        <v>0</v>
      </c>
      <c r="E118" s="138">
        <v>0</v>
      </c>
      <c r="F118" s="138">
        <v>0</v>
      </c>
      <c r="G118" s="138">
        <v>0</v>
      </c>
      <c r="H118" s="144">
        <v>0</v>
      </c>
      <c r="I118" s="25">
        <v>0</v>
      </c>
      <c r="J118" s="25">
        <v>0</v>
      </c>
      <c r="K118" s="24">
        <v>0</v>
      </c>
      <c r="L118" s="24">
        <v>0</v>
      </c>
      <c r="M118" s="24">
        <v>0</v>
      </c>
    </row>
    <row r="119" spans="1:13" ht="30" x14ac:dyDescent="0.25">
      <c r="A119" s="216"/>
      <c r="B119" s="238"/>
      <c r="C119" s="9" t="s">
        <v>18</v>
      </c>
      <c r="D119" s="138">
        <v>0</v>
      </c>
      <c r="E119" s="138">
        <v>0</v>
      </c>
      <c r="F119" s="138">
        <v>0</v>
      </c>
      <c r="G119" s="138">
        <v>0</v>
      </c>
      <c r="H119" s="144">
        <v>0</v>
      </c>
      <c r="I119" s="25">
        <v>0</v>
      </c>
      <c r="J119" s="25">
        <v>0</v>
      </c>
      <c r="K119" s="24">
        <v>0</v>
      </c>
      <c r="L119" s="24">
        <v>0</v>
      </c>
      <c r="M119" s="24">
        <v>0</v>
      </c>
    </row>
    <row r="120" spans="1:13" ht="30" x14ac:dyDescent="0.25">
      <c r="A120" s="216"/>
      <c r="B120" s="238"/>
      <c r="C120" s="9" t="s">
        <v>9</v>
      </c>
      <c r="D120" s="138">
        <v>0</v>
      </c>
      <c r="E120" s="138">
        <v>0</v>
      </c>
      <c r="F120" s="138">
        <v>0</v>
      </c>
      <c r="G120" s="138">
        <v>0</v>
      </c>
      <c r="H120" s="144">
        <v>0</v>
      </c>
      <c r="I120" s="25">
        <v>0</v>
      </c>
      <c r="J120" s="25">
        <v>0</v>
      </c>
      <c r="K120" s="24">
        <v>0</v>
      </c>
      <c r="L120" s="24">
        <v>0</v>
      </c>
      <c r="M120" s="24">
        <v>0</v>
      </c>
    </row>
    <row r="121" spans="1:13" ht="45" x14ac:dyDescent="0.25">
      <c r="A121" s="216"/>
      <c r="B121" s="238"/>
      <c r="C121" s="9" t="s">
        <v>10</v>
      </c>
      <c r="D121" s="138">
        <v>0</v>
      </c>
      <c r="E121" s="138">
        <v>0</v>
      </c>
      <c r="F121" s="138">
        <v>0</v>
      </c>
      <c r="G121" s="138">
        <v>0</v>
      </c>
      <c r="H121" s="144">
        <v>0</v>
      </c>
      <c r="I121" s="25">
        <v>0</v>
      </c>
      <c r="J121" s="25">
        <v>0</v>
      </c>
      <c r="K121" s="24">
        <v>0</v>
      </c>
      <c r="L121" s="24">
        <v>0</v>
      </c>
      <c r="M121" s="24">
        <v>0</v>
      </c>
    </row>
    <row r="122" spans="1:13" ht="33" customHeight="1" x14ac:dyDescent="0.25">
      <c r="A122" s="217"/>
      <c r="B122" s="238"/>
      <c r="C122" s="9" t="s">
        <v>11</v>
      </c>
      <c r="D122" s="138">
        <v>0</v>
      </c>
      <c r="E122" s="138">
        <v>0</v>
      </c>
      <c r="F122" s="138">
        <v>0</v>
      </c>
      <c r="G122" s="138">
        <v>0</v>
      </c>
      <c r="H122" s="144">
        <v>0</v>
      </c>
      <c r="I122" s="25">
        <v>0</v>
      </c>
      <c r="J122" s="25">
        <v>0</v>
      </c>
      <c r="K122" s="24">
        <v>0</v>
      </c>
      <c r="L122" s="24">
        <v>0</v>
      </c>
      <c r="M122" s="24">
        <v>0</v>
      </c>
    </row>
    <row r="123" spans="1:13" ht="39" customHeight="1" x14ac:dyDescent="0.25">
      <c r="A123" s="215" t="s">
        <v>76</v>
      </c>
      <c r="B123" s="238" t="s">
        <v>77</v>
      </c>
      <c r="C123" s="9" t="s">
        <v>17</v>
      </c>
      <c r="D123" s="138">
        <v>0</v>
      </c>
      <c r="E123" s="138">
        <v>0</v>
      </c>
      <c r="F123" s="138">
        <v>0</v>
      </c>
      <c r="G123" s="138">
        <v>0</v>
      </c>
      <c r="H123" s="144">
        <v>0</v>
      </c>
      <c r="I123" s="25">
        <v>0</v>
      </c>
      <c r="J123" s="25">
        <v>0</v>
      </c>
      <c r="K123" s="24">
        <v>0</v>
      </c>
      <c r="L123" s="24">
        <v>0</v>
      </c>
      <c r="M123" s="24">
        <v>0</v>
      </c>
    </row>
    <row r="124" spans="1:13" ht="38.25" customHeight="1" x14ac:dyDescent="0.25">
      <c r="A124" s="216"/>
      <c r="B124" s="238"/>
      <c r="C124" s="9" t="s">
        <v>18</v>
      </c>
      <c r="D124" s="138">
        <v>0</v>
      </c>
      <c r="E124" s="138">
        <v>0</v>
      </c>
      <c r="F124" s="138">
        <v>0</v>
      </c>
      <c r="G124" s="138">
        <v>0</v>
      </c>
      <c r="H124" s="144">
        <v>0</v>
      </c>
      <c r="I124" s="25">
        <v>0</v>
      </c>
      <c r="J124" s="25">
        <v>0</v>
      </c>
      <c r="K124" s="24">
        <v>0</v>
      </c>
      <c r="L124" s="24">
        <v>0</v>
      </c>
      <c r="M124" s="24">
        <v>0</v>
      </c>
    </row>
    <row r="125" spans="1:13" ht="30" x14ac:dyDescent="0.25">
      <c r="A125" s="216"/>
      <c r="B125" s="238"/>
      <c r="C125" s="9" t="s">
        <v>9</v>
      </c>
      <c r="D125" s="138">
        <v>0</v>
      </c>
      <c r="E125" s="138">
        <v>0</v>
      </c>
      <c r="F125" s="138">
        <v>0</v>
      </c>
      <c r="G125" s="138">
        <v>0</v>
      </c>
      <c r="H125" s="144">
        <v>0</v>
      </c>
      <c r="I125" s="25">
        <v>0</v>
      </c>
      <c r="J125" s="25">
        <v>0</v>
      </c>
      <c r="K125" s="24">
        <v>0</v>
      </c>
      <c r="L125" s="24">
        <v>0</v>
      </c>
      <c r="M125" s="24">
        <v>0</v>
      </c>
    </row>
    <row r="126" spans="1:13" ht="57.75" customHeight="1" x14ac:dyDescent="0.25">
      <c r="A126" s="216"/>
      <c r="B126" s="238"/>
      <c r="C126" s="9" t="s">
        <v>10</v>
      </c>
      <c r="D126" s="138">
        <v>0</v>
      </c>
      <c r="E126" s="138">
        <v>0</v>
      </c>
      <c r="F126" s="138">
        <v>0</v>
      </c>
      <c r="G126" s="138">
        <v>0</v>
      </c>
      <c r="H126" s="144">
        <v>0</v>
      </c>
      <c r="I126" s="25">
        <v>0</v>
      </c>
      <c r="J126" s="25">
        <v>0</v>
      </c>
      <c r="K126" s="24">
        <v>0</v>
      </c>
      <c r="L126" s="24">
        <v>0</v>
      </c>
      <c r="M126" s="24">
        <v>0</v>
      </c>
    </row>
    <row r="127" spans="1:13" ht="30" customHeight="1" x14ac:dyDescent="0.25">
      <c r="A127" s="217"/>
      <c r="B127" s="238"/>
      <c r="C127" s="9" t="s">
        <v>11</v>
      </c>
      <c r="D127" s="138">
        <v>0</v>
      </c>
      <c r="E127" s="138">
        <v>0</v>
      </c>
      <c r="F127" s="138">
        <v>0</v>
      </c>
      <c r="G127" s="138">
        <v>0</v>
      </c>
      <c r="H127" s="144">
        <v>0</v>
      </c>
      <c r="I127" s="25">
        <v>0</v>
      </c>
      <c r="J127" s="25">
        <v>0</v>
      </c>
      <c r="K127" s="24">
        <v>0</v>
      </c>
      <c r="L127" s="24">
        <v>0</v>
      </c>
      <c r="M127" s="24">
        <v>0</v>
      </c>
    </row>
    <row r="128" spans="1:13" ht="30" customHeight="1" x14ac:dyDescent="0.25">
      <c r="A128" s="215" t="s">
        <v>78</v>
      </c>
      <c r="B128" s="238" t="s">
        <v>79</v>
      </c>
      <c r="C128" s="9" t="s">
        <v>17</v>
      </c>
      <c r="D128" s="137">
        <f>D131+D130+D129</f>
        <v>42850.58</v>
      </c>
      <c r="E128" s="137">
        <f>E131+E129+E130</f>
        <v>45512.61</v>
      </c>
      <c r="F128" s="137">
        <f>F131+F129+F130</f>
        <v>29989.43</v>
      </c>
      <c r="G128" s="137">
        <f t="shared" ref="F128:H128" si="26">G131+G129+G130</f>
        <v>8089.55</v>
      </c>
      <c r="H128" s="137">
        <f t="shared" si="26"/>
        <v>38545.4</v>
      </c>
      <c r="I128" s="25">
        <v>0</v>
      </c>
      <c r="J128" s="25">
        <v>0</v>
      </c>
      <c r="K128" s="24">
        <v>0</v>
      </c>
      <c r="L128" s="24">
        <v>0</v>
      </c>
      <c r="M128" s="24">
        <v>0</v>
      </c>
    </row>
    <row r="129" spans="1:13" ht="30" customHeight="1" x14ac:dyDescent="0.25">
      <c r="A129" s="216"/>
      <c r="B129" s="238"/>
      <c r="C129" s="9" t="s">
        <v>18</v>
      </c>
      <c r="D129" s="137">
        <v>1699.97</v>
      </c>
      <c r="E129" s="137">
        <f>E134+E139+E144+E149+E154</f>
        <v>6019.9</v>
      </c>
      <c r="F129" s="137">
        <f t="shared" ref="F129:G129" si="27">F134+F139+F144+F149+F154</f>
        <v>0</v>
      </c>
      <c r="G129" s="137">
        <f t="shared" si="27"/>
        <v>1200</v>
      </c>
      <c r="H129" s="144">
        <v>0</v>
      </c>
      <c r="I129" s="25">
        <v>0</v>
      </c>
      <c r="J129" s="25">
        <v>0</v>
      </c>
      <c r="K129" s="24">
        <v>0</v>
      </c>
      <c r="L129" s="24">
        <v>0</v>
      </c>
      <c r="M129" s="24">
        <v>0</v>
      </c>
    </row>
    <row r="130" spans="1:13" ht="30" customHeight="1" x14ac:dyDescent="0.25">
      <c r="A130" s="216"/>
      <c r="B130" s="238"/>
      <c r="C130" s="9" t="s">
        <v>9</v>
      </c>
      <c r="D130" s="137">
        <v>40309.03</v>
      </c>
      <c r="E130" s="137">
        <f t="shared" ref="E130:G131" si="28">E135+E140+E145+E150+E155</f>
        <v>38976.32</v>
      </c>
      <c r="F130" s="137">
        <f t="shared" si="28"/>
        <v>29500</v>
      </c>
      <c r="G130" s="137">
        <f t="shared" si="28"/>
        <v>6695.35</v>
      </c>
      <c r="H130" s="144">
        <v>38545.4</v>
      </c>
      <c r="I130" s="25">
        <v>0</v>
      </c>
      <c r="J130" s="25">
        <v>0</v>
      </c>
      <c r="K130" s="24">
        <v>0</v>
      </c>
      <c r="L130" s="24">
        <v>0</v>
      </c>
      <c r="M130" s="24">
        <v>0</v>
      </c>
    </row>
    <row r="131" spans="1:13" ht="30" customHeight="1" x14ac:dyDescent="0.25">
      <c r="A131" s="216"/>
      <c r="B131" s="238"/>
      <c r="C131" s="9" t="s">
        <v>10</v>
      </c>
      <c r="D131" s="137">
        <v>841.58</v>
      </c>
      <c r="E131" s="137">
        <f t="shared" si="28"/>
        <v>516.39</v>
      </c>
      <c r="F131" s="137">
        <f t="shared" si="28"/>
        <v>489.43</v>
      </c>
      <c r="G131" s="137">
        <f t="shared" si="28"/>
        <v>194.2</v>
      </c>
      <c r="H131" s="144">
        <v>0</v>
      </c>
      <c r="I131" s="25">
        <v>0</v>
      </c>
      <c r="J131" s="25">
        <v>0</v>
      </c>
      <c r="K131" s="24">
        <v>0</v>
      </c>
      <c r="L131" s="24">
        <v>0</v>
      </c>
      <c r="M131" s="24">
        <v>0</v>
      </c>
    </row>
    <row r="132" spans="1:13" ht="30" customHeight="1" x14ac:dyDescent="0.25">
      <c r="A132" s="217"/>
      <c r="B132" s="238"/>
      <c r="C132" s="9" t="s">
        <v>11</v>
      </c>
      <c r="D132" s="138">
        <v>0</v>
      </c>
      <c r="E132" s="138">
        <v>0</v>
      </c>
      <c r="F132" s="138">
        <v>0</v>
      </c>
      <c r="G132" s="138">
        <v>0</v>
      </c>
      <c r="H132" s="144">
        <v>0</v>
      </c>
      <c r="I132" s="25">
        <v>0</v>
      </c>
      <c r="J132" s="25">
        <v>0</v>
      </c>
      <c r="K132" s="24">
        <v>0</v>
      </c>
      <c r="L132" s="24">
        <v>0</v>
      </c>
      <c r="M132" s="24">
        <v>0</v>
      </c>
    </row>
    <row r="133" spans="1:13" ht="30" customHeight="1" x14ac:dyDescent="0.25">
      <c r="A133" s="214" t="s">
        <v>171</v>
      </c>
      <c r="B133" s="215" t="s">
        <v>172</v>
      </c>
      <c r="C133" s="9" t="s">
        <v>17</v>
      </c>
      <c r="D133" s="140">
        <f>SUM(D134:D137)</f>
        <v>10577.02</v>
      </c>
      <c r="E133" s="23">
        <f t="shared" ref="E133:M133" si="29">SUM(E134:E137)</f>
        <v>81.55</v>
      </c>
      <c r="F133" s="23">
        <f t="shared" si="29"/>
        <v>25689.43</v>
      </c>
      <c r="G133" s="23">
        <f t="shared" si="29"/>
        <v>140</v>
      </c>
      <c r="H133" s="23">
        <f t="shared" si="29"/>
        <v>0</v>
      </c>
      <c r="I133" s="23">
        <f t="shared" si="29"/>
        <v>0</v>
      </c>
      <c r="J133" s="23">
        <f t="shared" si="29"/>
        <v>0</v>
      </c>
      <c r="K133" s="23">
        <f t="shared" si="29"/>
        <v>0</v>
      </c>
      <c r="L133" s="23">
        <f t="shared" si="29"/>
        <v>0</v>
      </c>
      <c r="M133" s="23">
        <f t="shared" si="29"/>
        <v>0</v>
      </c>
    </row>
    <row r="134" spans="1:13" ht="30" customHeight="1" x14ac:dyDescent="0.25">
      <c r="A134" s="214"/>
      <c r="B134" s="216"/>
      <c r="C134" s="9" t="s">
        <v>18</v>
      </c>
      <c r="D134" s="140"/>
      <c r="E134" s="140"/>
      <c r="F134" s="140"/>
      <c r="G134" s="140"/>
      <c r="H134" s="334"/>
      <c r="I134" s="335"/>
      <c r="J134" s="335"/>
      <c r="K134" s="23"/>
      <c r="L134" s="23"/>
      <c r="M134" s="23"/>
    </row>
    <row r="135" spans="1:13" ht="30" customHeight="1" x14ac:dyDescent="0.25">
      <c r="A135" s="214"/>
      <c r="B135" s="216"/>
      <c r="C135" s="9" t="s">
        <v>9</v>
      </c>
      <c r="D135" s="140">
        <v>10000</v>
      </c>
      <c r="E135" s="140"/>
      <c r="F135" s="140">
        <v>25200</v>
      </c>
      <c r="G135" s="140"/>
      <c r="H135" s="334"/>
      <c r="I135" s="335"/>
      <c r="J135" s="335"/>
      <c r="K135" s="23"/>
      <c r="L135" s="23"/>
      <c r="M135" s="23"/>
    </row>
    <row r="136" spans="1:13" ht="30" customHeight="1" x14ac:dyDescent="0.25">
      <c r="A136" s="214"/>
      <c r="B136" s="216"/>
      <c r="C136" s="9" t="s">
        <v>10</v>
      </c>
      <c r="D136" s="140">
        <v>577.02</v>
      </c>
      <c r="E136" s="140">
        <v>81.55</v>
      </c>
      <c r="F136" s="140">
        <v>489.43</v>
      </c>
      <c r="G136" s="140">
        <v>140</v>
      </c>
      <c r="H136" s="334"/>
      <c r="I136" s="335"/>
      <c r="J136" s="335"/>
      <c r="K136" s="23"/>
      <c r="L136" s="23"/>
      <c r="M136" s="23"/>
    </row>
    <row r="137" spans="1:13" ht="30" customHeight="1" x14ac:dyDescent="0.25">
      <c r="A137" s="214"/>
      <c r="B137" s="216"/>
      <c r="C137" s="9" t="s">
        <v>11</v>
      </c>
      <c r="D137" s="140"/>
      <c r="E137" s="140"/>
      <c r="F137" s="140"/>
      <c r="G137" s="140"/>
      <c r="H137" s="334"/>
      <c r="I137" s="335"/>
      <c r="J137" s="335"/>
      <c r="K137" s="23"/>
      <c r="L137" s="23"/>
      <c r="M137" s="23"/>
    </row>
    <row r="138" spans="1:13" ht="30" customHeight="1" x14ac:dyDescent="0.25">
      <c r="A138" s="214" t="s">
        <v>173</v>
      </c>
      <c r="B138" s="215" t="s">
        <v>174</v>
      </c>
      <c r="C138" s="9" t="s">
        <v>17</v>
      </c>
      <c r="D138" s="140">
        <f>SUM(D139:D142)</f>
        <v>23091</v>
      </c>
      <c r="E138" s="23">
        <f t="shared" ref="E138:M138" si="30">SUM(E139:E142)</f>
        <v>32230.22</v>
      </c>
      <c r="F138" s="23">
        <f t="shared" si="30"/>
        <v>0</v>
      </c>
      <c r="G138" s="23">
        <f t="shared" si="30"/>
        <v>0</v>
      </c>
      <c r="H138" s="23">
        <f t="shared" si="30"/>
        <v>38545.4</v>
      </c>
      <c r="I138" s="23">
        <f t="shared" si="30"/>
        <v>0</v>
      </c>
      <c r="J138" s="23">
        <f t="shared" si="30"/>
        <v>0</v>
      </c>
      <c r="K138" s="23">
        <f t="shared" si="30"/>
        <v>0</v>
      </c>
      <c r="L138" s="23">
        <f t="shared" si="30"/>
        <v>0</v>
      </c>
      <c r="M138" s="23">
        <f t="shared" si="30"/>
        <v>0</v>
      </c>
    </row>
    <row r="139" spans="1:13" ht="30" customHeight="1" x14ac:dyDescent="0.25">
      <c r="A139" s="214"/>
      <c r="B139" s="216"/>
      <c r="C139" s="9" t="s">
        <v>18</v>
      </c>
      <c r="D139" s="140"/>
      <c r="E139" s="140"/>
      <c r="F139" s="140"/>
      <c r="G139" s="140"/>
      <c r="H139" s="334"/>
      <c r="I139" s="335"/>
      <c r="J139" s="335"/>
      <c r="K139" s="23"/>
      <c r="L139" s="23"/>
      <c r="M139" s="23"/>
    </row>
    <row r="140" spans="1:13" ht="30" customHeight="1" x14ac:dyDescent="0.25">
      <c r="A140" s="214"/>
      <c r="B140" s="216"/>
      <c r="C140" s="9" t="s">
        <v>9</v>
      </c>
      <c r="D140" s="140">
        <v>23091</v>
      </c>
      <c r="E140" s="140">
        <v>32230.22</v>
      </c>
      <c r="F140" s="140"/>
      <c r="G140" s="140"/>
      <c r="H140" s="334">
        <v>38545.4</v>
      </c>
      <c r="I140" s="335"/>
      <c r="J140" s="335"/>
      <c r="K140" s="23"/>
      <c r="L140" s="23"/>
      <c r="M140" s="23"/>
    </row>
    <row r="141" spans="1:13" ht="30" customHeight="1" x14ac:dyDescent="0.25">
      <c r="A141" s="214"/>
      <c r="B141" s="216"/>
      <c r="C141" s="9" t="s">
        <v>10</v>
      </c>
      <c r="D141" s="140"/>
      <c r="E141" s="140"/>
      <c r="F141" s="140"/>
      <c r="G141" s="140"/>
      <c r="H141" s="334"/>
      <c r="I141" s="335"/>
      <c r="J141" s="335"/>
      <c r="K141" s="23"/>
      <c r="L141" s="23"/>
      <c r="M141" s="23"/>
    </row>
    <row r="142" spans="1:13" ht="30" customHeight="1" x14ac:dyDescent="0.25">
      <c r="A142" s="214"/>
      <c r="B142" s="216"/>
      <c r="C142" s="9" t="s">
        <v>11</v>
      </c>
      <c r="D142" s="140"/>
      <c r="E142" s="140"/>
      <c r="F142" s="140"/>
      <c r="G142" s="140"/>
      <c r="H142" s="334"/>
      <c r="I142" s="335"/>
      <c r="J142" s="335"/>
      <c r="K142" s="23"/>
      <c r="L142" s="23"/>
      <c r="M142" s="23"/>
    </row>
    <row r="143" spans="1:13" ht="30" customHeight="1" x14ac:dyDescent="0.25">
      <c r="A143" s="214" t="s">
        <v>175</v>
      </c>
      <c r="B143" s="215" t="s">
        <v>232</v>
      </c>
      <c r="C143" s="9" t="s">
        <v>17</v>
      </c>
      <c r="D143" s="140">
        <f>SUM(D144:D147)</f>
        <v>2005.5</v>
      </c>
      <c r="E143" s="23">
        <f t="shared" ref="E143:M143" si="31">SUM(E144:E147)</f>
        <v>7017.97</v>
      </c>
      <c r="F143" s="23">
        <f t="shared" si="31"/>
        <v>0</v>
      </c>
      <c r="G143" s="23">
        <f t="shared" si="31"/>
        <v>1449.55</v>
      </c>
      <c r="H143" s="23">
        <f t="shared" si="31"/>
        <v>0</v>
      </c>
      <c r="I143" s="23">
        <f t="shared" si="31"/>
        <v>0</v>
      </c>
      <c r="J143" s="23">
        <f t="shared" si="31"/>
        <v>0</v>
      </c>
      <c r="K143" s="23">
        <f t="shared" si="31"/>
        <v>0</v>
      </c>
      <c r="L143" s="23">
        <f t="shared" si="31"/>
        <v>0</v>
      </c>
      <c r="M143" s="23">
        <f t="shared" si="31"/>
        <v>0</v>
      </c>
    </row>
    <row r="144" spans="1:13" ht="30" customHeight="1" x14ac:dyDescent="0.25">
      <c r="A144" s="214"/>
      <c r="B144" s="216"/>
      <c r="C144" s="9" t="s">
        <v>18</v>
      </c>
      <c r="D144" s="140">
        <v>1699.97</v>
      </c>
      <c r="E144" s="140">
        <v>6019.9</v>
      </c>
      <c r="F144" s="140"/>
      <c r="G144" s="140">
        <v>1200</v>
      </c>
      <c r="H144" s="334"/>
      <c r="I144" s="335"/>
      <c r="J144" s="335"/>
      <c r="K144" s="23"/>
      <c r="L144" s="23"/>
      <c r="M144" s="23"/>
    </row>
    <row r="145" spans="1:13" ht="30" customHeight="1" x14ac:dyDescent="0.25">
      <c r="A145" s="214"/>
      <c r="B145" s="216"/>
      <c r="C145" s="9" t="s">
        <v>9</v>
      </c>
      <c r="D145" s="140">
        <v>300.02999999999997</v>
      </c>
      <c r="E145" s="140">
        <v>980.1</v>
      </c>
      <c r="F145" s="140"/>
      <c r="G145" s="140">
        <v>195.35</v>
      </c>
      <c r="H145" s="334"/>
      <c r="I145" s="335"/>
      <c r="J145" s="335"/>
      <c r="K145" s="23"/>
      <c r="L145" s="23"/>
      <c r="M145" s="23"/>
    </row>
    <row r="146" spans="1:13" ht="30" customHeight="1" x14ac:dyDescent="0.25">
      <c r="A146" s="214"/>
      <c r="B146" s="216"/>
      <c r="C146" s="9" t="s">
        <v>10</v>
      </c>
      <c r="D146" s="140">
        <v>5.5</v>
      </c>
      <c r="E146" s="140">
        <v>17.97</v>
      </c>
      <c r="F146" s="140"/>
      <c r="G146" s="140">
        <v>54.2</v>
      </c>
      <c r="H146" s="334"/>
      <c r="I146" s="335"/>
      <c r="J146" s="335"/>
      <c r="K146" s="23"/>
      <c r="L146" s="23"/>
      <c r="M146" s="23"/>
    </row>
    <row r="147" spans="1:13" ht="30" customHeight="1" x14ac:dyDescent="0.25">
      <c r="A147" s="214"/>
      <c r="B147" s="216"/>
      <c r="C147" s="9" t="s">
        <v>11</v>
      </c>
      <c r="D147" s="140"/>
      <c r="E147" s="140"/>
      <c r="F147" s="140"/>
      <c r="G147" s="140"/>
      <c r="H147" s="334"/>
      <c r="I147" s="335"/>
      <c r="J147" s="335"/>
      <c r="K147" s="23"/>
      <c r="L147" s="23"/>
      <c r="M147" s="23"/>
    </row>
    <row r="148" spans="1:13" ht="30" customHeight="1" x14ac:dyDescent="0.25">
      <c r="A148" s="214" t="s">
        <v>222</v>
      </c>
      <c r="B148" s="215" t="s">
        <v>228</v>
      </c>
      <c r="C148" s="9" t="s">
        <v>17</v>
      </c>
      <c r="D148" s="140">
        <f>SUM(D149:D152)</f>
        <v>0</v>
      </c>
      <c r="E148" s="23">
        <f t="shared" ref="E148:M148" si="32">SUM(E149:E152)</f>
        <v>6182.87</v>
      </c>
      <c r="F148" s="23">
        <f t="shared" si="32"/>
        <v>4300</v>
      </c>
      <c r="G148" s="23">
        <f t="shared" si="32"/>
        <v>6500</v>
      </c>
      <c r="H148" s="23">
        <f t="shared" si="32"/>
        <v>0</v>
      </c>
      <c r="I148" s="23">
        <f t="shared" si="32"/>
        <v>0</v>
      </c>
      <c r="J148" s="23">
        <f t="shared" si="32"/>
        <v>0</v>
      </c>
      <c r="K148" s="23">
        <f t="shared" si="32"/>
        <v>0</v>
      </c>
      <c r="L148" s="23">
        <f t="shared" si="32"/>
        <v>0</v>
      </c>
      <c r="M148" s="23">
        <f t="shared" si="32"/>
        <v>0</v>
      </c>
    </row>
    <row r="149" spans="1:13" ht="30" customHeight="1" x14ac:dyDescent="0.25">
      <c r="A149" s="214"/>
      <c r="B149" s="216"/>
      <c r="C149" s="9" t="s">
        <v>18</v>
      </c>
      <c r="D149" s="140"/>
      <c r="E149" s="140"/>
      <c r="F149" s="140"/>
      <c r="G149" s="140"/>
      <c r="H149" s="334"/>
      <c r="I149" s="335"/>
      <c r="J149" s="335"/>
      <c r="K149" s="23"/>
      <c r="L149" s="23"/>
      <c r="M149" s="23"/>
    </row>
    <row r="150" spans="1:13" ht="30" customHeight="1" x14ac:dyDescent="0.25">
      <c r="A150" s="214"/>
      <c r="B150" s="216"/>
      <c r="C150" s="9" t="s">
        <v>9</v>
      </c>
      <c r="D150" s="140"/>
      <c r="E150" s="140">
        <v>5766</v>
      </c>
      <c r="F150" s="140">
        <v>4300</v>
      </c>
      <c r="G150" s="140">
        <v>6500</v>
      </c>
      <c r="H150" s="334"/>
      <c r="I150" s="335"/>
      <c r="J150" s="335"/>
      <c r="K150" s="23"/>
      <c r="L150" s="23"/>
      <c r="M150" s="23"/>
    </row>
    <row r="151" spans="1:13" ht="30" customHeight="1" x14ac:dyDescent="0.25">
      <c r="A151" s="214"/>
      <c r="B151" s="216"/>
      <c r="C151" s="9" t="s">
        <v>10</v>
      </c>
      <c r="D151" s="140"/>
      <c r="E151" s="140">
        <v>416.87</v>
      </c>
      <c r="F151" s="140"/>
      <c r="G151" s="140"/>
      <c r="H151" s="334"/>
      <c r="I151" s="335"/>
      <c r="J151" s="335"/>
      <c r="K151" s="23"/>
      <c r="L151" s="23"/>
      <c r="M151" s="23"/>
    </row>
    <row r="152" spans="1:13" ht="30" customHeight="1" x14ac:dyDescent="0.25">
      <c r="A152" s="214"/>
      <c r="B152" s="217"/>
      <c r="C152" s="9" t="s">
        <v>11</v>
      </c>
      <c r="D152" s="140"/>
      <c r="E152" s="140"/>
      <c r="F152" s="140"/>
      <c r="G152" s="140"/>
      <c r="H152" s="334"/>
      <c r="I152" s="335"/>
      <c r="J152" s="335"/>
      <c r="K152" s="23"/>
      <c r="L152" s="23"/>
      <c r="M152" s="23"/>
    </row>
    <row r="153" spans="1:13" ht="30" customHeight="1" x14ac:dyDescent="0.25">
      <c r="A153" s="215" t="s">
        <v>323</v>
      </c>
      <c r="B153" s="215" t="s">
        <v>324</v>
      </c>
      <c r="C153" s="9" t="s">
        <v>17</v>
      </c>
      <c r="D153" s="140">
        <f>SUM(D154:D157)</f>
        <v>0</v>
      </c>
      <c r="E153" s="23">
        <f t="shared" ref="E153:M153" si="33">SUM(E154:E157)</f>
        <v>0</v>
      </c>
      <c r="F153" s="23">
        <f t="shared" si="33"/>
        <v>0</v>
      </c>
      <c r="G153" s="23">
        <f t="shared" si="33"/>
        <v>0</v>
      </c>
      <c r="H153" s="23">
        <f t="shared" si="33"/>
        <v>0</v>
      </c>
      <c r="I153" s="23">
        <f t="shared" si="33"/>
        <v>0</v>
      </c>
      <c r="J153" s="23">
        <f t="shared" si="33"/>
        <v>0</v>
      </c>
      <c r="K153" s="23">
        <f t="shared" si="33"/>
        <v>0</v>
      </c>
      <c r="L153" s="23">
        <f t="shared" si="33"/>
        <v>0</v>
      </c>
      <c r="M153" s="23">
        <f t="shared" si="33"/>
        <v>0</v>
      </c>
    </row>
    <row r="154" spans="1:13" ht="30" x14ac:dyDescent="0.25">
      <c r="A154" s="216"/>
      <c r="B154" s="216"/>
      <c r="C154" s="9" t="s">
        <v>18</v>
      </c>
      <c r="D154" s="140"/>
      <c r="E154" s="140"/>
      <c r="F154" s="140"/>
      <c r="G154" s="140"/>
      <c r="H154" s="334"/>
      <c r="I154" s="335"/>
      <c r="J154" s="335"/>
      <c r="K154" s="23"/>
      <c r="L154" s="23"/>
      <c r="M154" s="23"/>
    </row>
    <row r="155" spans="1:13" ht="30" x14ac:dyDescent="0.25">
      <c r="A155" s="216"/>
      <c r="B155" s="216"/>
      <c r="C155" s="9" t="s">
        <v>9</v>
      </c>
      <c r="D155" s="140"/>
      <c r="E155" s="140"/>
      <c r="F155" s="140"/>
      <c r="G155" s="140"/>
      <c r="H155" s="334"/>
      <c r="I155" s="335"/>
      <c r="J155" s="335"/>
      <c r="K155" s="23"/>
      <c r="L155" s="23"/>
      <c r="M155" s="23"/>
    </row>
    <row r="156" spans="1:13" ht="57" customHeight="1" x14ac:dyDescent="0.25">
      <c r="A156" s="216"/>
      <c r="B156" s="216"/>
      <c r="C156" s="9" t="s">
        <v>10</v>
      </c>
      <c r="D156" s="140"/>
      <c r="E156" s="140"/>
      <c r="F156" s="140"/>
      <c r="G156" s="140"/>
      <c r="H156" s="334"/>
      <c r="I156" s="335"/>
      <c r="J156" s="335"/>
      <c r="K156" s="23"/>
      <c r="L156" s="23"/>
      <c r="M156" s="23"/>
    </row>
    <row r="157" spans="1:13" ht="30" customHeight="1" x14ac:dyDescent="0.25">
      <c r="A157" s="217"/>
      <c r="B157" s="217"/>
      <c r="C157" s="9" t="s">
        <v>11</v>
      </c>
      <c r="D157" s="140"/>
      <c r="E157" s="140"/>
      <c r="F157" s="140"/>
      <c r="G157" s="140"/>
      <c r="H157" s="334"/>
      <c r="I157" s="335"/>
      <c r="J157" s="335"/>
      <c r="K157" s="23"/>
      <c r="L157" s="23"/>
      <c r="M157" s="23"/>
    </row>
    <row r="158" spans="1:13" ht="30" x14ac:dyDescent="0.25">
      <c r="A158" s="215" t="s">
        <v>80</v>
      </c>
      <c r="B158" s="238" t="s">
        <v>81</v>
      </c>
      <c r="C158" s="9" t="s">
        <v>17</v>
      </c>
      <c r="D158" s="138">
        <f>D161</f>
        <v>13124.14</v>
      </c>
      <c r="E158" s="138">
        <f t="shared" ref="E158:M158" si="34">E161</f>
        <v>8852.7800000000007</v>
      </c>
      <c r="F158" s="138">
        <f>F161</f>
        <v>8631.44</v>
      </c>
      <c r="G158" s="138">
        <f t="shared" ref="G158:H158" si="35">G161</f>
        <v>7450.2</v>
      </c>
      <c r="H158" s="138">
        <f t="shared" si="35"/>
        <v>5405.5</v>
      </c>
      <c r="I158" s="24">
        <f t="shared" si="34"/>
        <v>5439</v>
      </c>
      <c r="J158" s="24">
        <f t="shared" si="34"/>
        <v>5602.2</v>
      </c>
      <c r="K158" s="24">
        <f t="shared" si="34"/>
        <v>5770.3</v>
      </c>
      <c r="L158" s="24">
        <f t="shared" si="34"/>
        <v>5943.4</v>
      </c>
      <c r="M158" s="24">
        <f t="shared" si="34"/>
        <v>5121.7</v>
      </c>
    </row>
    <row r="159" spans="1:13" ht="30" x14ac:dyDescent="0.25">
      <c r="A159" s="216"/>
      <c r="B159" s="238"/>
      <c r="C159" s="9" t="s">
        <v>18</v>
      </c>
      <c r="D159" s="138">
        <v>0</v>
      </c>
      <c r="E159" s="138">
        <v>0</v>
      </c>
      <c r="F159" s="138">
        <v>0</v>
      </c>
      <c r="G159" s="138">
        <v>0</v>
      </c>
      <c r="H159" s="144">
        <v>0</v>
      </c>
      <c r="I159" s="25">
        <v>0</v>
      </c>
      <c r="J159" s="25">
        <v>0</v>
      </c>
      <c r="K159" s="24">
        <v>0</v>
      </c>
      <c r="L159" s="24">
        <v>0</v>
      </c>
      <c r="M159" s="24">
        <v>0</v>
      </c>
    </row>
    <row r="160" spans="1:13" ht="30" x14ac:dyDescent="0.25">
      <c r="A160" s="216"/>
      <c r="B160" s="238"/>
      <c r="C160" s="9" t="s">
        <v>9</v>
      </c>
      <c r="D160" s="138">
        <v>0</v>
      </c>
      <c r="E160" s="138">
        <v>0</v>
      </c>
      <c r="F160" s="138">
        <v>0</v>
      </c>
      <c r="G160" s="138">
        <v>0</v>
      </c>
      <c r="H160" s="144">
        <v>0</v>
      </c>
      <c r="I160" s="25">
        <v>0</v>
      </c>
      <c r="J160" s="25">
        <v>0</v>
      </c>
      <c r="K160" s="24">
        <v>0</v>
      </c>
      <c r="L160" s="24">
        <v>0</v>
      </c>
      <c r="M160" s="24">
        <v>0</v>
      </c>
    </row>
    <row r="161" spans="1:13" ht="57.75" customHeight="1" x14ac:dyDescent="0.25">
      <c r="A161" s="216"/>
      <c r="B161" s="238"/>
      <c r="C161" s="9" t="s">
        <v>10</v>
      </c>
      <c r="D161" s="138">
        <v>13124.14</v>
      </c>
      <c r="E161" s="138">
        <v>8852.7800000000007</v>
      </c>
      <c r="F161" s="138">
        <v>8631.44</v>
      </c>
      <c r="G161" s="138">
        <v>7450.2</v>
      </c>
      <c r="H161" s="144">
        <v>5405.5</v>
      </c>
      <c r="I161" s="25">
        <v>5439</v>
      </c>
      <c r="J161" s="25">
        <v>5602.2</v>
      </c>
      <c r="K161" s="24">
        <v>5770.3</v>
      </c>
      <c r="L161" s="56">
        <v>5943.4</v>
      </c>
      <c r="M161" s="56">
        <v>5121.7</v>
      </c>
    </row>
    <row r="162" spans="1:13" ht="33" customHeight="1" x14ac:dyDescent="0.25">
      <c r="A162" s="217"/>
      <c r="B162" s="238"/>
      <c r="C162" s="9" t="s">
        <v>11</v>
      </c>
      <c r="D162" s="138">
        <v>0</v>
      </c>
      <c r="E162" s="138">
        <v>0</v>
      </c>
      <c r="F162" s="138">
        <v>0</v>
      </c>
      <c r="G162" s="138">
        <v>0</v>
      </c>
      <c r="H162" s="144">
        <v>0</v>
      </c>
      <c r="I162" s="25">
        <v>0</v>
      </c>
      <c r="J162" s="25">
        <v>0</v>
      </c>
      <c r="K162" s="24">
        <v>0</v>
      </c>
      <c r="L162" s="13"/>
      <c r="M162" s="13"/>
    </row>
    <row r="163" spans="1:13" ht="30" x14ac:dyDescent="0.25">
      <c r="A163" s="215" t="s">
        <v>82</v>
      </c>
      <c r="B163" s="238" t="s">
        <v>83</v>
      </c>
      <c r="C163" s="9" t="s">
        <v>17</v>
      </c>
      <c r="D163" s="137">
        <f>D166</f>
        <v>0</v>
      </c>
      <c r="E163" s="138">
        <v>0</v>
      </c>
      <c r="F163" s="138">
        <v>0</v>
      </c>
      <c r="G163" s="138">
        <v>0</v>
      </c>
      <c r="H163" s="144">
        <v>0</v>
      </c>
      <c r="I163" s="25">
        <v>0</v>
      </c>
      <c r="J163" s="25">
        <v>0</v>
      </c>
      <c r="K163" s="24">
        <v>0</v>
      </c>
      <c r="L163" s="24">
        <v>0</v>
      </c>
      <c r="M163" s="24">
        <v>0</v>
      </c>
    </row>
    <row r="164" spans="1:13" ht="30" x14ac:dyDescent="0.25">
      <c r="A164" s="216"/>
      <c r="B164" s="238"/>
      <c r="C164" s="9" t="s">
        <v>18</v>
      </c>
      <c r="D164" s="137">
        <v>0</v>
      </c>
      <c r="E164" s="138">
        <v>0</v>
      </c>
      <c r="F164" s="138">
        <v>0</v>
      </c>
      <c r="G164" s="138">
        <v>0</v>
      </c>
      <c r="H164" s="144">
        <v>0</v>
      </c>
      <c r="I164" s="25">
        <v>0</v>
      </c>
      <c r="J164" s="25">
        <v>0</v>
      </c>
      <c r="K164" s="24">
        <v>0</v>
      </c>
      <c r="L164" s="24">
        <v>0</v>
      </c>
      <c r="M164" s="24">
        <v>0</v>
      </c>
    </row>
    <row r="165" spans="1:13" ht="30" x14ac:dyDescent="0.25">
      <c r="A165" s="216"/>
      <c r="B165" s="238"/>
      <c r="C165" s="9" t="s">
        <v>9</v>
      </c>
      <c r="D165" s="137">
        <v>0</v>
      </c>
      <c r="E165" s="138">
        <v>0</v>
      </c>
      <c r="F165" s="138">
        <v>0</v>
      </c>
      <c r="G165" s="138">
        <v>0</v>
      </c>
      <c r="H165" s="144">
        <v>0</v>
      </c>
      <c r="I165" s="25">
        <v>0</v>
      </c>
      <c r="J165" s="25">
        <v>0</v>
      </c>
      <c r="K165" s="24">
        <v>0</v>
      </c>
      <c r="L165" s="24">
        <v>0</v>
      </c>
      <c r="M165" s="24">
        <v>0</v>
      </c>
    </row>
    <row r="166" spans="1:13" ht="60.75" customHeight="1" x14ac:dyDescent="0.25">
      <c r="A166" s="216"/>
      <c r="B166" s="238"/>
      <c r="C166" s="9" t="s">
        <v>10</v>
      </c>
      <c r="D166" s="137">
        <v>0</v>
      </c>
      <c r="E166" s="138">
        <v>0</v>
      </c>
      <c r="F166" s="138">
        <v>0</v>
      </c>
      <c r="G166" s="138">
        <v>0</v>
      </c>
      <c r="H166" s="144">
        <v>0</v>
      </c>
      <c r="I166" s="25">
        <v>0</v>
      </c>
      <c r="J166" s="25">
        <v>0</v>
      </c>
      <c r="K166" s="24">
        <v>0</v>
      </c>
      <c r="L166" s="24">
        <v>0</v>
      </c>
      <c r="M166" s="24">
        <v>0</v>
      </c>
    </row>
    <row r="167" spans="1:13" ht="33" customHeight="1" x14ac:dyDescent="0.25">
      <c r="A167" s="217"/>
      <c r="B167" s="238"/>
      <c r="C167" s="9" t="s">
        <v>11</v>
      </c>
      <c r="D167" s="138">
        <v>0</v>
      </c>
      <c r="E167" s="138">
        <v>0</v>
      </c>
      <c r="F167" s="138">
        <v>0</v>
      </c>
      <c r="G167" s="138">
        <v>0</v>
      </c>
      <c r="H167" s="144">
        <v>0</v>
      </c>
      <c r="I167" s="25">
        <v>0</v>
      </c>
      <c r="J167" s="25">
        <v>0</v>
      </c>
      <c r="K167" s="24">
        <v>0</v>
      </c>
      <c r="L167" s="24">
        <v>0</v>
      </c>
      <c r="M167" s="24">
        <v>0</v>
      </c>
    </row>
    <row r="168" spans="1:13" ht="30" x14ac:dyDescent="0.25">
      <c r="A168" s="215" t="s">
        <v>84</v>
      </c>
      <c r="B168" s="238" t="s">
        <v>194</v>
      </c>
      <c r="C168" s="9" t="s">
        <v>17</v>
      </c>
      <c r="D168" s="138">
        <v>0</v>
      </c>
      <c r="E168" s="138">
        <v>0</v>
      </c>
      <c r="F168" s="138">
        <v>0</v>
      </c>
      <c r="G168" s="138">
        <v>0</v>
      </c>
      <c r="H168" s="144">
        <v>0</v>
      </c>
      <c r="I168" s="25">
        <v>0</v>
      </c>
      <c r="J168" s="25">
        <v>0</v>
      </c>
      <c r="K168" s="24">
        <v>0</v>
      </c>
      <c r="L168" s="24">
        <v>0</v>
      </c>
      <c r="M168" s="24">
        <v>0</v>
      </c>
    </row>
    <row r="169" spans="1:13" ht="30" x14ac:dyDescent="0.25">
      <c r="A169" s="216"/>
      <c r="B169" s="238"/>
      <c r="C169" s="9" t="s">
        <v>18</v>
      </c>
      <c r="D169" s="138">
        <v>0</v>
      </c>
      <c r="E169" s="138">
        <v>0</v>
      </c>
      <c r="F169" s="138">
        <v>0</v>
      </c>
      <c r="G169" s="138">
        <v>0</v>
      </c>
      <c r="H169" s="144">
        <v>0</v>
      </c>
      <c r="I169" s="25">
        <v>0</v>
      </c>
      <c r="J169" s="25">
        <v>0</v>
      </c>
      <c r="K169" s="24">
        <v>0</v>
      </c>
      <c r="L169" s="24">
        <v>0</v>
      </c>
      <c r="M169" s="24">
        <v>0</v>
      </c>
    </row>
    <row r="170" spans="1:13" ht="30" x14ac:dyDescent="0.25">
      <c r="A170" s="216"/>
      <c r="B170" s="238"/>
      <c r="C170" s="9" t="s">
        <v>9</v>
      </c>
      <c r="D170" s="138">
        <v>0</v>
      </c>
      <c r="E170" s="138">
        <v>0</v>
      </c>
      <c r="F170" s="138">
        <v>0</v>
      </c>
      <c r="G170" s="138">
        <v>0</v>
      </c>
      <c r="H170" s="144">
        <v>0</v>
      </c>
      <c r="I170" s="25">
        <v>0</v>
      </c>
      <c r="J170" s="25">
        <v>0</v>
      </c>
      <c r="K170" s="24">
        <v>0</v>
      </c>
      <c r="L170" s="24">
        <v>0</v>
      </c>
      <c r="M170" s="24">
        <v>0</v>
      </c>
    </row>
    <row r="171" spans="1:13" ht="65.25" customHeight="1" x14ac:dyDescent="0.25">
      <c r="A171" s="216"/>
      <c r="B171" s="238"/>
      <c r="C171" s="9" t="s">
        <v>10</v>
      </c>
      <c r="D171" s="138">
        <v>0</v>
      </c>
      <c r="E171" s="138">
        <v>0</v>
      </c>
      <c r="F171" s="138">
        <v>0</v>
      </c>
      <c r="G171" s="138">
        <v>0</v>
      </c>
      <c r="H171" s="144">
        <v>0</v>
      </c>
      <c r="I171" s="25">
        <v>0</v>
      </c>
      <c r="J171" s="25">
        <v>0</v>
      </c>
      <c r="K171" s="24">
        <v>0</v>
      </c>
      <c r="L171" s="24">
        <v>0</v>
      </c>
      <c r="M171" s="24">
        <v>0</v>
      </c>
    </row>
    <row r="172" spans="1:13" ht="33.75" customHeight="1" x14ac:dyDescent="0.25">
      <c r="A172" s="217"/>
      <c r="B172" s="238"/>
      <c r="C172" s="9" t="s">
        <v>11</v>
      </c>
      <c r="D172" s="138">
        <v>0</v>
      </c>
      <c r="E172" s="138">
        <v>0</v>
      </c>
      <c r="F172" s="138">
        <v>0</v>
      </c>
      <c r="G172" s="138">
        <v>0</v>
      </c>
      <c r="H172" s="144">
        <v>0</v>
      </c>
      <c r="I172" s="25">
        <v>0</v>
      </c>
      <c r="J172" s="25">
        <v>0</v>
      </c>
      <c r="K172" s="24">
        <v>0</v>
      </c>
      <c r="L172" s="24">
        <v>0</v>
      </c>
      <c r="M172" s="24">
        <v>0</v>
      </c>
    </row>
    <row r="173" spans="1:13" ht="33.75" customHeight="1" x14ac:dyDescent="0.25">
      <c r="A173" s="215" t="s">
        <v>303</v>
      </c>
      <c r="B173" s="215" t="s">
        <v>305</v>
      </c>
      <c r="C173" s="9" t="s">
        <v>17</v>
      </c>
      <c r="D173" s="138">
        <v>0</v>
      </c>
      <c r="E173" s="138">
        <v>0</v>
      </c>
      <c r="F173" s="138">
        <v>0</v>
      </c>
      <c r="G173" s="138">
        <v>0</v>
      </c>
      <c r="H173" s="138">
        <v>0</v>
      </c>
      <c r="I173" s="24">
        <v>0</v>
      </c>
      <c r="J173" s="24">
        <v>0</v>
      </c>
      <c r="K173" s="24">
        <v>0</v>
      </c>
      <c r="L173" s="24">
        <v>0</v>
      </c>
      <c r="M173" s="24">
        <v>0</v>
      </c>
    </row>
    <row r="174" spans="1:13" ht="33.75" customHeight="1" x14ac:dyDescent="0.25">
      <c r="A174" s="216"/>
      <c r="B174" s="216"/>
      <c r="C174" s="9" t="s">
        <v>18</v>
      </c>
      <c r="D174" s="138">
        <v>0</v>
      </c>
      <c r="E174" s="138">
        <v>0</v>
      </c>
      <c r="F174" s="138">
        <v>0</v>
      </c>
      <c r="G174" s="138">
        <v>0</v>
      </c>
      <c r="H174" s="138">
        <v>0</v>
      </c>
      <c r="I174" s="24">
        <v>0</v>
      </c>
      <c r="J174" s="24">
        <v>0</v>
      </c>
      <c r="K174" s="24">
        <v>0</v>
      </c>
      <c r="L174" s="24">
        <v>0</v>
      </c>
      <c r="M174" s="24">
        <v>0</v>
      </c>
    </row>
    <row r="175" spans="1:13" ht="33.75" customHeight="1" x14ac:dyDescent="0.25">
      <c r="A175" s="216"/>
      <c r="B175" s="216"/>
      <c r="C175" s="9" t="s">
        <v>9</v>
      </c>
      <c r="D175" s="138">
        <v>0</v>
      </c>
      <c r="E175" s="138">
        <v>0</v>
      </c>
      <c r="F175" s="138">
        <v>0</v>
      </c>
      <c r="G175" s="138">
        <v>0</v>
      </c>
      <c r="H175" s="138">
        <v>0</v>
      </c>
      <c r="I175" s="24">
        <v>0</v>
      </c>
      <c r="J175" s="24">
        <v>0</v>
      </c>
      <c r="K175" s="24">
        <v>0</v>
      </c>
      <c r="L175" s="24">
        <v>0</v>
      </c>
      <c r="M175" s="24">
        <v>0</v>
      </c>
    </row>
    <row r="176" spans="1:13" ht="66.75" customHeight="1" x14ac:dyDescent="0.25">
      <c r="A176" s="216"/>
      <c r="B176" s="216"/>
      <c r="C176" s="9" t="s">
        <v>10</v>
      </c>
      <c r="D176" s="138">
        <v>0</v>
      </c>
      <c r="E176" s="138">
        <v>0</v>
      </c>
      <c r="F176" s="138">
        <v>0</v>
      </c>
      <c r="G176" s="138">
        <v>0</v>
      </c>
      <c r="H176" s="138">
        <v>0</v>
      </c>
      <c r="I176" s="24">
        <v>0</v>
      </c>
      <c r="J176" s="24">
        <v>0</v>
      </c>
      <c r="K176" s="24">
        <v>0</v>
      </c>
      <c r="L176" s="24">
        <v>0</v>
      </c>
      <c r="M176" s="24">
        <v>0</v>
      </c>
    </row>
    <row r="177" spans="1:13" ht="33.75" customHeight="1" x14ac:dyDescent="0.25">
      <c r="A177" s="217"/>
      <c r="B177" s="217"/>
      <c r="C177" s="9" t="s">
        <v>11</v>
      </c>
      <c r="D177" s="138">
        <v>0</v>
      </c>
      <c r="E177" s="138">
        <v>0</v>
      </c>
      <c r="F177" s="138">
        <v>0</v>
      </c>
      <c r="G177" s="138">
        <v>0</v>
      </c>
      <c r="H177" s="138">
        <v>0</v>
      </c>
      <c r="I177" s="24">
        <v>0</v>
      </c>
      <c r="J177" s="24">
        <v>0</v>
      </c>
      <c r="K177" s="24">
        <v>0</v>
      </c>
      <c r="L177" s="24">
        <v>0</v>
      </c>
      <c r="M177" s="24">
        <v>0</v>
      </c>
    </row>
    <row r="178" spans="1:13" ht="33.75" customHeight="1" x14ac:dyDescent="0.25">
      <c r="A178" s="215" t="s">
        <v>304</v>
      </c>
      <c r="B178" s="215" t="s">
        <v>282</v>
      </c>
      <c r="C178" s="9" t="s">
        <v>17</v>
      </c>
      <c r="D178" s="138">
        <v>0</v>
      </c>
      <c r="E178" s="138">
        <v>0</v>
      </c>
      <c r="F178" s="138">
        <v>0</v>
      </c>
      <c r="G178" s="138">
        <v>0</v>
      </c>
      <c r="H178" s="138">
        <v>0</v>
      </c>
      <c r="I178" s="24">
        <v>0</v>
      </c>
      <c r="J178" s="24">
        <v>0</v>
      </c>
      <c r="K178" s="24">
        <v>0</v>
      </c>
      <c r="L178" s="24">
        <v>0</v>
      </c>
      <c r="M178" s="24">
        <v>0</v>
      </c>
    </row>
    <row r="179" spans="1:13" ht="33.75" customHeight="1" x14ac:dyDescent="0.25">
      <c r="A179" s="216"/>
      <c r="B179" s="216"/>
      <c r="C179" s="9" t="s">
        <v>18</v>
      </c>
      <c r="D179" s="138">
        <v>0</v>
      </c>
      <c r="E179" s="138">
        <v>0</v>
      </c>
      <c r="F179" s="138">
        <v>0</v>
      </c>
      <c r="G179" s="138">
        <v>0</v>
      </c>
      <c r="H179" s="138">
        <v>0</v>
      </c>
      <c r="I179" s="24">
        <v>0</v>
      </c>
      <c r="J179" s="24">
        <v>0</v>
      </c>
      <c r="K179" s="24">
        <v>0</v>
      </c>
      <c r="L179" s="24">
        <v>0</v>
      </c>
      <c r="M179" s="24">
        <v>0</v>
      </c>
    </row>
    <row r="180" spans="1:13" ht="33.75" customHeight="1" x14ac:dyDescent="0.25">
      <c r="A180" s="216"/>
      <c r="B180" s="216"/>
      <c r="C180" s="9" t="s">
        <v>9</v>
      </c>
      <c r="D180" s="138">
        <v>0</v>
      </c>
      <c r="E180" s="138">
        <v>0</v>
      </c>
      <c r="F180" s="138">
        <v>0</v>
      </c>
      <c r="G180" s="138">
        <v>0</v>
      </c>
      <c r="H180" s="138">
        <v>0</v>
      </c>
      <c r="I180" s="24">
        <v>0</v>
      </c>
      <c r="J180" s="24">
        <v>0</v>
      </c>
      <c r="K180" s="24">
        <v>0</v>
      </c>
      <c r="L180" s="24">
        <v>0</v>
      </c>
      <c r="M180" s="24">
        <v>0</v>
      </c>
    </row>
    <row r="181" spans="1:13" ht="57.75" customHeight="1" x14ac:dyDescent="0.25">
      <c r="A181" s="216"/>
      <c r="B181" s="216"/>
      <c r="C181" s="9" t="s">
        <v>10</v>
      </c>
      <c r="D181" s="138">
        <v>0</v>
      </c>
      <c r="E181" s="138">
        <v>0</v>
      </c>
      <c r="F181" s="138">
        <v>0</v>
      </c>
      <c r="G181" s="138">
        <v>0</v>
      </c>
      <c r="H181" s="138">
        <v>0</v>
      </c>
      <c r="I181" s="24">
        <v>0</v>
      </c>
      <c r="J181" s="24">
        <v>0</v>
      </c>
      <c r="K181" s="24">
        <v>0</v>
      </c>
      <c r="L181" s="24">
        <v>0</v>
      </c>
      <c r="M181" s="24">
        <v>0</v>
      </c>
    </row>
    <row r="182" spans="1:13" ht="33.75" customHeight="1" x14ac:dyDescent="0.25">
      <c r="A182" s="217"/>
      <c r="B182" s="217"/>
      <c r="C182" s="9" t="s">
        <v>11</v>
      </c>
      <c r="D182" s="138">
        <v>0</v>
      </c>
      <c r="E182" s="138">
        <v>0</v>
      </c>
      <c r="F182" s="138">
        <v>0</v>
      </c>
      <c r="G182" s="138">
        <v>0</v>
      </c>
      <c r="H182" s="138">
        <v>0</v>
      </c>
      <c r="I182" s="24">
        <v>0</v>
      </c>
      <c r="J182" s="24">
        <v>0</v>
      </c>
      <c r="K182" s="24">
        <v>0</v>
      </c>
      <c r="L182" s="24">
        <v>0</v>
      </c>
      <c r="M182" s="24">
        <v>0</v>
      </c>
    </row>
    <row r="183" spans="1:13" ht="30" x14ac:dyDescent="0.25">
      <c r="A183" s="239" t="s">
        <v>86</v>
      </c>
      <c r="B183" s="238" t="s">
        <v>87</v>
      </c>
      <c r="C183" s="9" t="s">
        <v>17</v>
      </c>
      <c r="D183" s="137">
        <f>D186</f>
        <v>13278.08</v>
      </c>
      <c r="E183" s="137">
        <f t="shared" ref="E183:M183" si="36">E186</f>
        <v>14624.359999999999</v>
      </c>
      <c r="F183" s="137">
        <f t="shared" si="36"/>
        <v>45954.31</v>
      </c>
      <c r="G183" s="137">
        <f t="shared" si="36"/>
        <v>52925.97</v>
      </c>
      <c r="H183" s="137">
        <f t="shared" si="36"/>
        <v>41035.1</v>
      </c>
      <c r="I183" s="54">
        <f t="shared" si="36"/>
        <v>9612.7999999999993</v>
      </c>
      <c r="J183" s="54">
        <f t="shared" si="36"/>
        <v>9856.7000000000007</v>
      </c>
      <c r="K183" s="54">
        <f t="shared" si="36"/>
        <v>10107.9</v>
      </c>
      <c r="L183" s="54">
        <f t="shared" si="36"/>
        <v>10366.700000000001</v>
      </c>
      <c r="M183" s="54">
        <f t="shared" si="36"/>
        <v>10633.2</v>
      </c>
    </row>
    <row r="184" spans="1:13" ht="30" x14ac:dyDescent="0.25">
      <c r="A184" s="240"/>
      <c r="B184" s="238"/>
      <c r="C184" s="9" t="s">
        <v>18</v>
      </c>
      <c r="D184" s="138">
        <f>D190+D195</f>
        <v>0</v>
      </c>
      <c r="E184" s="138">
        <v>0</v>
      </c>
      <c r="F184" s="138">
        <v>0</v>
      </c>
      <c r="G184" s="138">
        <v>0</v>
      </c>
      <c r="H184" s="144">
        <v>0</v>
      </c>
      <c r="I184" s="25">
        <v>0</v>
      </c>
      <c r="J184" s="25">
        <v>0</v>
      </c>
      <c r="K184" s="24">
        <v>0</v>
      </c>
      <c r="L184" s="24">
        <v>0</v>
      </c>
      <c r="M184" s="24">
        <v>0</v>
      </c>
    </row>
    <row r="185" spans="1:13" ht="30" x14ac:dyDescent="0.25">
      <c r="A185" s="240"/>
      <c r="B185" s="238"/>
      <c r="C185" s="9" t="s">
        <v>9</v>
      </c>
      <c r="D185" s="138">
        <f t="shared" ref="D185:D187" si="37">D191+D196</f>
        <v>0</v>
      </c>
      <c r="E185" s="138">
        <v>0</v>
      </c>
      <c r="F185" s="138">
        <v>0</v>
      </c>
      <c r="G185" s="138">
        <v>0</v>
      </c>
      <c r="H185" s="144">
        <v>0</v>
      </c>
      <c r="I185" s="25">
        <v>0</v>
      </c>
      <c r="J185" s="25">
        <v>0</v>
      </c>
      <c r="K185" s="24">
        <v>0</v>
      </c>
      <c r="L185" s="24">
        <v>0</v>
      </c>
      <c r="M185" s="24">
        <v>0</v>
      </c>
    </row>
    <row r="186" spans="1:13" ht="57" customHeight="1" x14ac:dyDescent="0.25">
      <c r="A186" s="240"/>
      <c r="B186" s="238"/>
      <c r="C186" s="9" t="s">
        <v>10</v>
      </c>
      <c r="D186" s="138">
        <f t="shared" si="37"/>
        <v>13278.08</v>
      </c>
      <c r="E186" s="140">
        <f t="shared" ref="E186:M186" si="38">E192+E197</f>
        <v>14624.359999999999</v>
      </c>
      <c r="F186" s="140">
        <f>F192+F197+F202</f>
        <v>45954.31</v>
      </c>
      <c r="G186" s="140">
        <f t="shared" ref="G186:H186" si="39">G192+G197+G202</f>
        <v>52925.97</v>
      </c>
      <c r="H186" s="140">
        <f t="shared" si="39"/>
        <v>41035.1</v>
      </c>
      <c r="I186" s="23">
        <f t="shared" si="38"/>
        <v>9612.7999999999993</v>
      </c>
      <c r="J186" s="23">
        <f t="shared" si="38"/>
        <v>9856.7000000000007</v>
      </c>
      <c r="K186" s="23">
        <f t="shared" si="38"/>
        <v>10107.9</v>
      </c>
      <c r="L186" s="23">
        <f t="shared" si="38"/>
        <v>10366.700000000001</v>
      </c>
      <c r="M186" s="23">
        <f t="shared" si="38"/>
        <v>10633.2</v>
      </c>
    </row>
    <row r="187" spans="1:13" ht="30.75" customHeight="1" x14ac:dyDescent="0.25">
      <c r="A187" s="241"/>
      <c r="B187" s="238"/>
      <c r="C187" s="9" t="s">
        <v>11</v>
      </c>
      <c r="D187" s="138">
        <f t="shared" si="37"/>
        <v>0</v>
      </c>
      <c r="E187" s="138">
        <v>0</v>
      </c>
      <c r="F187" s="138">
        <v>0</v>
      </c>
      <c r="G187" s="138">
        <v>0</v>
      </c>
      <c r="H187" s="144">
        <v>0</v>
      </c>
      <c r="I187" s="25">
        <v>0</v>
      </c>
      <c r="J187" s="25">
        <v>0</v>
      </c>
      <c r="K187" s="24">
        <v>0</v>
      </c>
      <c r="L187" s="24">
        <v>0</v>
      </c>
      <c r="M187" s="24">
        <v>0</v>
      </c>
    </row>
    <row r="188" spans="1:13" ht="18.75" customHeight="1" x14ac:dyDescent="0.25">
      <c r="A188" s="21" t="s">
        <v>19</v>
      </c>
      <c r="B188" s="20"/>
      <c r="C188" s="9"/>
      <c r="D188" s="145"/>
      <c r="E188" s="145"/>
      <c r="F188" s="145"/>
      <c r="G188" s="145"/>
      <c r="H188" s="145"/>
      <c r="I188" s="22"/>
      <c r="J188" s="19"/>
      <c r="K188" s="19"/>
      <c r="L188" s="13"/>
      <c r="M188" s="13"/>
    </row>
    <row r="189" spans="1:13" ht="30" x14ac:dyDescent="0.25">
      <c r="A189" s="215" t="s">
        <v>88</v>
      </c>
      <c r="B189" s="238" t="s">
        <v>89</v>
      </c>
      <c r="C189" s="9" t="s">
        <v>17</v>
      </c>
      <c r="D189" s="140">
        <f>D192</f>
        <v>1687.7</v>
      </c>
      <c r="E189" s="140">
        <f t="shared" ref="E189:M189" si="40">E192</f>
        <v>2071.9</v>
      </c>
      <c r="F189" s="140">
        <f t="shared" si="40"/>
        <v>2374.98</v>
      </c>
      <c r="G189" s="140">
        <f t="shared" si="40"/>
        <v>2415.8000000000002</v>
      </c>
      <c r="H189" s="140">
        <f t="shared" si="40"/>
        <v>2080.1</v>
      </c>
      <c r="I189" s="23">
        <f t="shared" si="40"/>
        <v>1483.5</v>
      </c>
      <c r="J189" s="23">
        <f t="shared" si="40"/>
        <v>1483.5</v>
      </c>
      <c r="K189" s="23">
        <f t="shared" si="40"/>
        <v>1483.5</v>
      </c>
      <c r="L189" s="23">
        <f t="shared" si="40"/>
        <v>1483.5</v>
      </c>
      <c r="M189" s="23">
        <f t="shared" si="40"/>
        <v>1483.5</v>
      </c>
    </row>
    <row r="190" spans="1:13" ht="30" x14ac:dyDescent="0.25">
      <c r="A190" s="216"/>
      <c r="B190" s="238"/>
      <c r="C190" s="9" t="s">
        <v>18</v>
      </c>
      <c r="D190" s="138">
        <v>0</v>
      </c>
      <c r="E190" s="138">
        <v>0</v>
      </c>
      <c r="F190" s="138">
        <v>0</v>
      </c>
      <c r="G190" s="138">
        <v>0</v>
      </c>
      <c r="H190" s="144">
        <v>0</v>
      </c>
      <c r="I190" s="25">
        <v>0</v>
      </c>
      <c r="J190" s="25">
        <v>0</v>
      </c>
      <c r="K190" s="24">
        <v>0</v>
      </c>
      <c r="L190" s="24">
        <v>0</v>
      </c>
      <c r="M190" s="24">
        <v>0</v>
      </c>
    </row>
    <row r="191" spans="1:13" ht="30" x14ac:dyDescent="0.25">
      <c r="A191" s="216"/>
      <c r="B191" s="238"/>
      <c r="C191" s="9" t="s">
        <v>9</v>
      </c>
      <c r="D191" s="138">
        <v>0</v>
      </c>
      <c r="E191" s="138">
        <v>0</v>
      </c>
      <c r="F191" s="138">
        <v>0</v>
      </c>
      <c r="G191" s="138">
        <v>0</v>
      </c>
      <c r="H191" s="144">
        <v>0</v>
      </c>
      <c r="I191" s="25">
        <v>0</v>
      </c>
      <c r="J191" s="25">
        <v>0</v>
      </c>
      <c r="K191" s="24">
        <v>0</v>
      </c>
      <c r="L191" s="24">
        <v>0</v>
      </c>
      <c r="M191" s="24">
        <v>0</v>
      </c>
    </row>
    <row r="192" spans="1:13" ht="57.75" customHeight="1" x14ac:dyDescent="0.25">
      <c r="A192" s="216"/>
      <c r="B192" s="238"/>
      <c r="C192" s="9" t="s">
        <v>10</v>
      </c>
      <c r="D192" s="140">
        <v>1687.7</v>
      </c>
      <c r="E192" s="140">
        <v>2071.9</v>
      </c>
      <c r="F192" s="140">
        <v>2374.98</v>
      </c>
      <c r="G192" s="140">
        <v>2415.8000000000002</v>
      </c>
      <c r="H192" s="140">
        <v>2080.1</v>
      </c>
      <c r="I192" s="23">
        <v>1483.5</v>
      </c>
      <c r="J192" s="23">
        <v>1483.5</v>
      </c>
      <c r="K192" s="23">
        <v>1483.5</v>
      </c>
      <c r="L192" s="23">
        <v>1483.5</v>
      </c>
      <c r="M192" s="23">
        <v>1483.5</v>
      </c>
    </row>
    <row r="193" spans="1:14" ht="33" customHeight="1" x14ac:dyDescent="0.25">
      <c r="A193" s="217"/>
      <c r="B193" s="238"/>
      <c r="C193" s="9" t="s">
        <v>11</v>
      </c>
      <c r="D193" s="138">
        <v>0</v>
      </c>
      <c r="E193" s="138">
        <v>0</v>
      </c>
      <c r="F193" s="138">
        <v>0</v>
      </c>
      <c r="G193" s="138">
        <v>0</v>
      </c>
      <c r="H193" s="144">
        <v>0</v>
      </c>
      <c r="I193" s="25">
        <v>0</v>
      </c>
      <c r="J193" s="25">
        <v>0</v>
      </c>
      <c r="K193" s="24">
        <v>0</v>
      </c>
      <c r="L193" s="24">
        <v>0</v>
      </c>
      <c r="M193" s="24">
        <v>0</v>
      </c>
    </row>
    <row r="194" spans="1:14" ht="30" x14ac:dyDescent="0.25">
      <c r="A194" s="215" t="s">
        <v>90</v>
      </c>
      <c r="B194" s="238" t="s">
        <v>91</v>
      </c>
      <c r="C194" s="9" t="s">
        <v>17</v>
      </c>
      <c r="D194" s="138">
        <f>D197</f>
        <v>11590.38</v>
      </c>
      <c r="E194" s="138">
        <f t="shared" ref="E194:M194" si="41">E197</f>
        <v>12552.46</v>
      </c>
      <c r="F194" s="140">
        <f>F197</f>
        <v>10867.45</v>
      </c>
      <c r="G194" s="140">
        <f t="shared" ref="G194:H194" si="42">G197</f>
        <v>10370</v>
      </c>
      <c r="H194" s="140">
        <f t="shared" si="42"/>
        <v>8170.7</v>
      </c>
      <c r="I194" s="24">
        <f t="shared" si="41"/>
        <v>8129.3</v>
      </c>
      <c r="J194" s="24">
        <f t="shared" si="41"/>
        <v>8373.2000000000007</v>
      </c>
      <c r="K194" s="24">
        <f t="shared" si="41"/>
        <v>8624.4</v>
      </c>
      <c r="L194" s="24">
        <f t="shared" si="41"/>
        <v>8883.2000000000007</v>
      </c>
      <c r="M194" s="24">
        <f t="shared" si="41"/>
        <v>9149.7000000000007</v>
      </c>
    </row>
    <row r="195" spans="1:14" ht="30" x14ac:dyDescent="0.25">
      <c r="A195" s="216"/>
      <c r="B195" s="238"/>
      <c r="C195" s="9" t="s">
        <v>18</v>
      </c>
      <c r="D195" s="138">
        <v>0</v>
      </c>
      <c r="E195" s="138">
        <v>0</v>
      </c>
      <c r="F195" s="138">
        <v>0</v>
      </c>
      <c r="G195" s="138">
        <v>0</v>
      </c>
      <c r="H195" s="144">
        <v>0</v>
      </c>
      <c r="I195" s="25">
        <v>0</v>
      </c>
      <c r="J195" s="25">
        <v>0</v>
      </c>
      <c r="K195" s="24">
        <v>0</v>
      </c>
      <c r="L195" s="24">
        <v>0</v>
      </c>
      <c r="M195" s="24">
        <v>0</v>
      </c>
    </row>
    <row r="196" spans="1:14" ht="30" x14ac:dyDescent="0.25">
      <c r="A196" s="216"/>
      <c r="B196" s="238"/>
      <c r="C196" s="9" t="s">
        <v>9</v>
      </c>
      <c r="D196" s="138">
        <v>0</v>
      </c>
      <c r="E196" s="138">
        <v>0</v>
      </c>
      <c r="F196" s="138">
        <v>0</v>
      </c>
      <c r="G196" s="138">
        <v>0</v>
      </c>
      <c r="H196" s="144">
        <v>0</v>
      </c>
      <c r="I196" s="25">
        <v>0</v>
      </c>
      <c r="J196" s="25">
        <v>0</v>
      </c>
      <c r="K196" s="24">
        <v>0</v>
      </c>
      <c r="L196" s="24">
        <v>0</v>
      </c>
      <c r="M196" s="24">
        <v>0</v>
      </c>
    </row>
    <row r="197" spans="1:14" ht="57.75" customHeight="1" x14ac:dyDescent="0.25">
      <c r="A197" s="216"/>
      <c r="B197" s="238"/>
      <c r="C197" s="9" t="s">
        <v>10</v>
      </c>
      <c r="D197" s="138">
        <v>11590.38</v>
      </c>
      <c r="E197" s="138">
        <v>12552.46</v>
      </c>
      <c r="F197" s="140">
        <v>10867.45</v>
      </c>
      <c r="G197" s="140">
        <v>10370</v>
      </c>
      <c r="H197" s="138">
        <v>8170.7</v>
      </c>
      <c r="I197" s="23">
        <v>8129.3</v>
      </c>
      <c r="J197" s="24">
        <v>8373.2000000000007</v>
      </c>
      <c r="K197" s="24">
        <v>8624.4</v>
      </c>
      <c r="L197" s="56">
        <v>8883.2000000000007</v>
      </c>
      <c r="M197" s="56">
        <v>9149.7000000000007</v>
      </c>
    </row>
    <row r="198" spans="1:14" ht="67.5" customHeight="1" x14ac:dyDescent="0.25">
      <c r="A198" s="217"/>
      <c r="B198" s="238"/>
      <c r="C198" s="9" t="s">
        <v>11</v>
      </c>
      <c r="D198" s="138">
        <v>0</v>
      </c>
      <c r="E198" s="138">
        <v>0</v>
      </c>
      <c r="F198" s="138">
        <v>0</v>
      </c>
      <c r="G198" s="138">
        <v>0</v>
      </c>
      <c r="H198" s="138">
        <v>0</v>
      </c>
      <c r="I198" s="24">
        <v>0</v>
      </c>
      <c r="J198" s="24">
        <v>0</v>
      </c>
      <c r="K198" s="24">
        <v>0</v>
      </c>
      <c r="L198" s="24">
        <v>0</v>
      </c>
      <c r="M198" s="24">
        <v>0</v>
      </c>
    </row>
    <row r="199" spans="1:14" ht="33.75" customHeight="1" x14ac:dyDescent="0.25">
      <c r="A199" s="246" t="s">
        <v>302</v>
      </c>
      <c r="B199" s="246" t="s">
        <v>295</v>
      </c>
      <c r="C199" s="9" t="s">
        <v>17</v>
      </c>
      <c r="D199" s="138">
        <v>0</v>
      </c>
      <c r="E199" s="138">
        <v>0</v>
      </c>
      <c r="F199" s="138">
        <f>F202</f>
        <v>32711.88</v>
      </c>
      <c r="G199" s="138">
        <f t="shared" ref="G199:H199" si="43">G202</f>
        <v>40140.17</v>
      </c>
      <c r="H199" s="138">
        <f t="shared" si="43"/>
        <v>30784.3</v>
      </c>
      <c r="I199" s="24">
        <v>0</v>
      </c>
      <c r="J199" s="24">
        <v>0</v>
      </c>
      <c r="K199" s="24">
        <v>0</v>
      </c>
      <c r="L199" s="24">
        <v>0</v>
      </c>
      <c r="M199" s="24">
        <v>0</v>
      </c>
    </row>
    <row r="200" spans="1:14" ht="37.5" customHeight="1" x14ac:dyDescent="0.25">
      <c r="A200" s="246"/>
      <c r="B200" s="246"/>
      <c r="C200" s="9" t="s">
        <v>18</v>
      </c>
      <c r="D200" s="138">
        <v>0</v>
      </c>
      <c r="E200" s="138">
        <v>0</v>
      </c>
      <c r="F200" s="138">
        <v>0</v>
      </c>
      <c r="G200" s="138">
        <v>0</v>
      </c>
      <c r="H200" s="138">
        <v>0</v>
      </c>
      <c r="I200" s="24">
        <v>0</v>
      </c>
      <c r="J200" s="24">
        <v>0</v>
      </c>
      <c r="K200" s="24">
        <v>0</v>
      </c>
      <c r="L200" s="24">
        <v>0</v>
      </c>
      <c r="M200" s="24">
        <v>0</v>
      </c>
    </row>
    <row r="201" spans="1:14" ht="47.25" customHeight="1" x14ac:dyDescent="0.25">
      <c r="A201" s="246"/>
      <c r="B201" s="246"/>
      <c r="C201" s="9" t="s">
        <v>9</v>
      </c>
      <c r="D201" s="138">
        <v>0</v>
      </c>
      <c r="E201" s="138">
        <v>0</v>
      </c>
      <c r="F201" s="138">
        <v>0</v>
      </c>
      <c r="G201" s="138">
        <v>0</v>
      </c>
      <c r="H201" s="138">
        <v>0</v>
      </c>
      <c r="I201" s="24">
        <v>0</v>
      </c>
      <c r="J201" s="24">
        <v>0</v>
      </c>
      <c r="K201" s="24">
        <v>0</v>
      </c>
      <c r="L201" s="24">
        <v>0</v>
      </c>
      <c r="M201" s="24">
        <v>0</v>
      </c>
    </row>
    <row r="202" spans="1:14" ht="50.25" customHeight="1" x14ac:dyDescent="0.25">
      <c r="A202" s="246"/>
      <c r="B202" s="246"/>
      <c r="C202" s="9" t="s">
        <v>10</v>
      </c>
      <c r="D202" s="138">
        <v>0</v>
      </c>
      <c r="E202" s="138">
        <v>0</v>
      </c>
      <c r="F202" s="138">
        <v>32711.88</v>
      </c>
      <c r="G202" s="138">
        <v>40140.17</v>
      </c>
      <c r="H202" s="138">
        <v>30784.3</v>
      </c>
      <c r="I202" s="24">
        <v>0</v>
      </c>
      <c r="J202" s="24">
        <v>0</v>
      </c>
      <c r="K202" s="24">
        <v>0</v>
      </c>
      <c r="L202" s="24">
        <v>0</v>
      </c>
      <c r="M202" s="24">
        <v>0</v>
      </c>
    </row>
    <row r="203" spans="1:14" ht="37.5" customHeight="1" x14ac:dyDescent="0.25">
      <c r="A203" s="246"/>
      <c r="B203" s="246"/>
      <c r="C203" s="9" t="s">
        <v>11</v>
      </c>
      <c r="D203" s="138">
        <v>0</v>
      </c>
      <c r="E203" s="138">
        <v>0</v>
      </c>
      <c r="F203" s="138">
        <v>0</v>
      </c>
      <c r="G203" s="138">
        <v>0</v>
      </c>
      <c r="H203" s="138">
        <v>0</v>
      </c>
      <c r="I203" s="24">
        <v>0</v>
      </c>
      <c r="J203" s="24">
        <v>0</v>
      </c>
      <c r="K203" s="24">
        <v>0</v>
      </c>
      <c r="L203" s="24">
        <v>0</v>
      </c>
      <c r="M203" s="24">
        <v>0</v>
      </c>
    </row>
    <row r="204" spans="1:14" x14ac:dyDescent="0.25">
      <c r="D204" s="65"/>
    </row>
    <row r="205" spans="1:14" ht="36.75" customHeight="1" x14ac:dyDescent="0.25">
      <c r="A205" s="232" t="s">
        <v>315</v>
      </c>
      <c r="B205" s="232"/>
      <c r="C205" s="232"/>
      <c r="D205" s="232"/>
      <c r="E205" s="247"/>
      <c r="F205" s="194"/>
      <c r="G205" s="194"/>
      <c r="H205" s="194"/>
      <c r="I205" s="234"/>
      <c r="J205" s="236"/>
      <c r="K205" s="236"/>
      <c r="L205" s="236"/>
      <c r="M205" s="236"/>
    </row>
    <row r="206" spans="1:14" ht="21.75" customHeight="1" x14ac:dyDescent="0.25">
      <c r="A206" s="232" t="s">
        <v>314</v>
      </c>
      <c r="B206" s="232"/>
      <c r="C206" s="232"/>
      <c r="D206" s="232"/>
      <c r="E206" s="194"/>
      <c r="F206" s="194"/>
      <c r="G206" s="194"/>
      <c r="H206" s="194"/>
      <c r="I206" s="183"/>
      <c r="J206" s="183"/>
      <c r="K206" s="183"/>
      <c r="L206" s="234" t="s">
        <v>92</v>
      </c>
      <c r="M206" s="235"/>
      <c r="N206" s="183"/>
    </row>
  </sheetData>
  <mergeCells count="89">
    <mergeCell ref="A87:A91"/>
    <mergeCell ref="B87:B91"/>
    <mergeCell ref="A71:A75"/>
    <mergeCell ref="B71:B75"/>
    <mergeCell ref="A66:A70"/>
    <mergeCell ref="B66:B70"/>
    <mergeCell ref="A76:A80"/>
    <mergeCell ref="B76:B80"/>
    <mergeCell ref="A81:A86"/>
    <mergeCell ref="B81:B86"/>
    <mergeCell ref="A163:A167"/>
    <mergeCell ref="B163:B167"/>
    <mergeCell ref="A168:A172"/>
    <mergeCell ref="B168:B172"/>
    <mergeCell ref="A118:A122"/>
    <mergeCell ref="B118:B122"/>
    <mergeCell ref="A123:A127"/>
    <mergeCell ref="B123:B127"/>
    <mergeCell ref="A153:A157"/>
    <mergeCell ref="B153:B157"/>
    <mergeCell ref="A128:A132"/>
    <mergeCell ref="B128:B132"/>
    <mergeCell ref="A133:A137"/>
    <mergeCell ref="B133:B137"/>
    <mergeCell ref="A138:A142"/>
    <mergeCell ref="B138:B142"/>
    <mergeCell ref="A92:A96"/>
    <mergeCell ref="A97:A101"/>
    <mergeCell ref="B92:B96"/>
    <mergeCell ref="B97:B101"/>
    <mergeCell ref="A158:A162"/>
    <mergeCell ref="B158:B162"/>
    <mergeCell ref="A102:A106"/>
    <mergeCell ref="B102:B106"/>
    <mergeCell ref="A108:A112"/>
    <mergeCell ref="B108:B112"/>
    <mergeCell ref="A113:A117"/>
    <mergeCell ref="B113:B117"/>
    <mergeCell ref="A143:A147"/>
    <mergeCell ref="B143:B147"/>
    <mergeCell ref="A148:A152"/>
    <mergeCell ref="B148:B152"/>
    <mergeCell ref="A199:A203"/>
    <mergeCell ref="B199:B203"/>
    <mergeCell ref="A205:E205"/>
    <mergeCell ref="A178:A182"/>
    <mergeCell ref="B173:B177"/>
    <mergeCell ref="B178:B182"/>
    <mergeCell ref="A173:A177"/>
    <mergeCell ref="A183:A187"/>
    <mergeCell ref="B183:B187"/>
    <mergeCell ref="A189:A193"/>
    <mergeCell ref="B189:B193"/>
    <mergeCell ref="A194:A198"/>
    <mergeCell ref="B194:B198"/>
    <mergeCell ref="A30:A34"/>
    <mergeCell ref="B30:B34"/>
    <mergeCell ref="A35:A39"/>
    <mergeCell ref="B35:B39"/>
    <mergeCell ref="A61:A65"/>
    <mergeCell ref="B61:B65"/>
    <mergeCell ref="A40:A44"/>
    <mergeCell ref="B40:B44"/>
    <mergeCell ref="D7:M7"/>
    <mergeCell ref="A15:A19"/>
    <mergeCell ref="B15:B19"/>
    <mergeCell ref="A10:A14"/>
    <mergeCell ref="B10:B14"/>
    <mergeCell ref="B25:B29"/>
    <mergeCell ref="B20:B24"/>
    <mergeCell ref="A7:A8"/>
    <mergeCell ref="B7:B8"/>
    <mergeCell ref="C7:C8"/>
    <mergeCell ref="L206:M206"/>
    <mergeCell ref="I205:M205"/>
    <mergeCell ref="A206:D206"/>
    <mergeCell ref="H1:M1"/>
    <mergeCell ref="A20:A24"/>
    <mergeCell ref="A25:A29"/>
    <mergeCell ref="A51:A55"/>
    <mergeCell ref="A56:A60"/>
    <mergeCell ref="A3:K3"/>
    <mergeCell ref="A4:K4"/>
    <mergeCell ref="A5:K5"/>
    <mergeCell ref="A6:K6"/>
    <mergeCell ref="B56:B60"/>
    <mergeCell ref="B51:B55"/>
    <mergeCell ref="A45:A49"/>
    <mergeCell ref="B45:B49"/>
  </mergeCells>
  <pageMargins left="0.19685039370078741" right="0.19685039370078741" top="0.27559055118110237" bottom="0.35433070866141736" header="0.19685039370078741" footer="0.19685039370078741"/>
  <pageSetup paperSize="9" scale="84" orientation="landscape" r:id="rId1"/>
  <rowBreaks count="6" manualBreakCount="6">
    <brk id="19" max="12" man="1"/>
    <brk id="34" max="12" man="1"/>
    <brk id="55" max="12" man="1"/>
    <brk id="80" max="12" man="1"/>
    <brk id="152" max="12" man="1"/>
    <brk id="182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1"/>
  <sheetViews>
    <sheetView view="pageBreakPreview" topLeftCell="A220" zoomScale="80" zoomScaleNormal="100" zoomScaleSheetLayoutView="80" workbookViewId="0">
      <selection activeCell="A236" sqref="A236:B260"/>
    </sheetView>
  </sheetViews>
  <sheetFormatPr defaultColWidth="9.140625" defaultRowHeight="15.75" x14ac:dyDescent="0.25"/>
  <cols>
    <col min="1" max="1" width="23.42578125" style="3" customWidth="1"/>
    <col min="2" max="2" width="29" style="3" customWidth="1"/>
    <col min="3" max="3" width="37.7109375" style="65" customWidth="1"/>
    <col min="4" max="4" width="31.5703125" style="3" customWidth="1"/>
    <col min="5" max="5" width="11.7109375" style="3" customWidth="1"/>
    <col min="6" max="10" width="12.85546875" style="3" customWidth="1"/>
    <col min="11" max="16384" width="9.140625" style="3"/>
  </cols>
  <sheetData>
    <row r="1" spans="1:10" ht="49.5" customHeight="1" x14ac:dyDescent="0.25">
      <c r="A1" s="31"/>
      <c r="B1" s="31"/>
      <c r="C1" s="63"/>
      <c r="D1" s="31"/>
      <c r="E1" s="301" t="s">
        <v>218</v>
      </c>
      <c r="F1" s="301"/>
      <c r="G1" s="301"/>
      <c r="H1" s="301"/>
      <c r="I1" s="301"/>
      <c r="J1" s="301"/>
    </row>
    <row r="2" spans="1:10" ht="9" customHeight="1" x14ac:dyDescent="0.25">
      <c r="A2" s="61"/>
      <c r="B2" s="61"/>
      <c r="C2" s="64"/>
      <c r="D2" s="61"/>
      <c r="E2" s="61"/>
      <c r="F2" s="61"/>
      <c r="G2" s="61"/>
      <c r="H2" s="61"/>
      <c r="I2" s="61"/>
      <c r="J2" s="61"/>
    </row>
    <row r="3" spans="1:10" ht="16.5" customHeight="1" x14ac:dyDescent="0.25">
      <c r="A3" s="211" t="s">
        <v>20</v>
      </c>
      <c r="B3" s="211"/>
      <c r="C3" s="211"/>
      <c r="D3" s="211"/>
      <c r="E3" s="211"/>
      <c r="F3" s="211"/>
      <c r="G3" s="211"/>
      <c r="H3" s="211"/>
      <c r="I3" s="211"/>
      <c r="J3" s="211"/>
    </row>
    <row r="4" spans="1:10" x14ac:dyDescent="0.25">
      <c r="A4" s="302" t="s">
        <v>118</v>
      </c>
      <c r="B4" s="302"/>
      <c r="C4" s="302"/>
      <c r="D4" s="302"/>
      <c r="E4" s="302"/>
      <c r="F4" s="302"/>
      <c r="G4" s="302"/>
      <c r="H4" s="302"/>
      <c r="I4" s="302"/>
      <c r="J4" s="302"/>
    </row>
    <row r="5" spans="1:10" ht="15.75" customHeight="1" x14ac:dyDescent="0.25">
      <c r="A5" s="303" t="s">
        <v>311</v>
      </c>
      <c r="B5" s="304"/>
      <c r="C5" s="304"/>
      <c r="D5" s="304"/>
      <c r="E5" s="304"/>
      <c r="F5" s="304"/>
      <c r="G5" s="304"/>
      <c r="H5" s="304"/>
      <c r="I5" s="304"/>
      <c r="J5" s="305"/>
    </row>
    <row r="6" spans="1:10" s="71" customFormat="1" ht="30" customHeight="1" x14ac:dyDescent="0.25">
      <c r="A6" s="208" t="s">
        <v>5</v>
      </c>
      <c r="B6" s="208" t="s">
        <v>21</v>
      </c>
      <c r="C6" s="306" t="s">
        <v>22</v>
      </c>
      <c r="D6" s="243" t="s">
        <v>27</v>
      </c>
      <c r="E6" s="243" t="s">
        <v>28</v>
      </c>
      <c r="F6" s="307" t="s">
        <v>23</v>
      </c>
      <c r="G6" s="308"/>
      <c r="H6" s="308"/>
      <c r="I6" s="308"/>
      <c r="J6" s="309"/>
    </row>
    <row r="7" spans="1:10" s="71" customFormat="1" ht="188.25" customHeight="1" x14ac:dyDescent="0.25">
      <c r="A7" s="208"/>
      <c r="B7" s="208"/>
      <c r="C7" s="306"/>
      <c r="D7" s="243"/>
      <c r="E7" s="243"/>
      <c r="F7" s="72" t="s">
        <v>6</v>
      </c>
      <c r="G7" s="72" t="s">
        <v>8</v>
      </c>
      <c r="H7" s="72" t="s">
        <v>9</v>
      </c>
      <c r="I7" s="72" t="s">
        <v>24</v>
      </c>
      <c r="J7" s="2" t="s">
        <v>29</v>
      </c>
    </row>
    <row r="8" spans="1:10" s="15" customFormat="1" x14ac:dyDescent="0.25">
      <c r="A8" s="72">
        <v>1</v>
      </c>
      <c r="B8" s="72">
        <v>2</v>
      </c>
      <c r="C8" s="75">
        <v>3</v>
      </c>
      <c r="D8" s="72">
        <v>4</v>
      </c>
      <c r="E8" s="72">
        <v>5</v>
      </c>
      <c r="F8" s="72">
        <v>6</v>
      </c>
      <c r="G8" s="72">
        <v>7</v>
      </c>
      <c r="H8" s="72">
        <v>8</v>
      </c>
      <c r="I8" s="72">
        <v>9</v>
      </c>
      <c r="J8" s="14">
        <v>10</v>
      </c>
    </row>
    <row r="9" spans="1:10" x14ac:dyDescent="0.25">
      <c r="A9" s="245" t="s">
        <v>0</v>
      </c>
      <c r="B9" s="313" t="s">
        <v>42</v>
      </c>
      <c r="C9" s="316" t="s">
        <v>210</v>
      </c>
      <c r="D9" s="73" t="s">
        <v>6</v>
      </c>
      <c r="E9" s="72" t="s">
        <v>25</v>
      </c>
      <c r="F9" s="87">
        <f>G9+H9+I9</f>
        <v>225280.44999999998</v>
      </c>
      <c r="G9" s="87">
        <f>G10+G11+G12</f>
        <v>1365.58</v>
      </c>
      <c r="H9" s="87">
        <f t="shared" ref="H9:I9" si="0">H10+H11+H12</f>
        <v>6722.31</v>
      </c>
      <c r="I9" s="87">
        <f t="shared" si="0"/>
        <v>217192.55999999997</v>
      </c>
      <c r="J9" s="84"/>
    </row>
    <row r="10" spans="1:10" x14ac:dyDescent="0.25">
      <c r="A10" s="245"/>
      <c r="B10" s="314"/>
      <c r="C10" s="316"/>
      <c r="D10" s="8" t="s">
        <v>25</v>
      </c>
      <c r="E10" s="35" t="s">
        <v>119</v>
      </c>
      <c r="F10" s="87">
        <f>G10+H10+I10</f>
        <v>32792.74</v>
      </c>
      <c r="G10" s="87">
        <f>G14</f>
        <v>0</v>
      </c>
      <c r="H10" s="87">
        <f>H14</f>
        <v>0</v>
      </c>
      <c r="I10" s="87">
        <f>I14</f>
        <v>32792.74</v>
      </c>
      <c r="J10" s="84"/>
    </row>
    <row r="11" spans="1:10" x14ac:dyDescent="0.25">
      <c r="A11" s="245"/>
      <c r="B11" s="314"/>
      <c r="C11" s="316"/>
      <c r="D11" s="8" t="s">
        <v>25</v>
      </c>
      <c r="E11" s="35" t="s">
        <v>124</v>
      </c>
      <c r="F11" s="87">
        <f>G11+H11+I11</f>
        <v>139561.74</v>
      </c>
      <c r="G11" s="87">
        <f>G150+G55</f>
        <v>1365.58</v>
      </c>
      <c r="H11" s="87">
        <f>H150+H55</f>
        <v>6722.31</v>
      </c>
      <c r="I11" s="87">
        <f>I150+I55</f>
        <v>131473.84999999998</v>
      </c>
      <c r="J11" s="84"/>
    </row>
    <row r="12" spans="1:10" ht="21" customHeight="1" x14ac:dyDescent="0.25">
      <c r="A12" s="245"/>
      <c r="B12" s="315"/>
      <c r="C12" s="316"/>
      <c r="D12" s="10" t="s">
        <v>1</v>
      </c>
      <c r="E12" s="35" t="s">
        <v>141</v>
      </c>
      <c r="F12" s="87">
        <f>G12+H12+I12</f>
        <v>52925.97</v>
      </c>
      <c r="G12" s="87">
        <f>G309+G151</f>
        <v>0</v>
      </c>
      <c r="H12" s="87">
        <f>H309</f>
        <v>0</v>
      </c>
      <c r="I12" s="87">
        <f>I309+I151</f>
        <v>52925.97</v>
      </c>
      <c r="J12" s="84"/>
    </row>
    <row r="13" spans="1:10" x14ac:dyDescent="0.25">
      <c r="A13" s="10" t="s">
        <v>207</v>
      </c>
      <c r="B13" s="10"/>
      <c r="C13" s="74"/>
      <c r="D13" s="10"/>
      <c r="E13" s="10"/>
      <c r="F13" s="87"/>
      <c r="G13" s="87"/>
      <c r="H13" s="87"/>
      <c r="I13" s="87"/>
      <c r="J13" s="84"/>
    </row>
    <row r="14" spans="1:10" ht="30" x14ac:dyDescent="0.25">
      <c r="A14" s="214" t="s">
        <v>2</v>
      </c>
      <c r="B14" s="214" t="s">
        <v>53</v>
      </c>
      <c r="C14" s="263" t="s">
        <v>195</v>
      </c>
      <c r="D14" s="21" t="s">
        <v>26</v>
      </c>
      <c r="E14" s="21"/>
      <c r="F14" s="83">
        <f>F19+F44+F49</f>
        <v>32792.74</v>
      </c>
      <c r="G14" s="162">
        <f t="shared" ref="G14:I14" si="1">G19+G44+G49</f>
        <v>0</v>
      </c>
      <c r="H14" s="162">
        <f t="shared" si="1"/>
        <v>0</v>
      </c>
      <c r="I14" s="162">
        <f t="shared" si="1"/>
        <v>32792.74</v>
      </c>
      <c r="J14" s="84"/>
    </row>
    <row r="15" spans="1:10" x14ac:dyDescent="0.25">
      <c r="A15" s="214"/>
      <c r="B15" s="214"/>
      <c r="C15" s="263"/>
      <c r="D15" s="319" t="s">
        <v>209</v>
      </c>
      <c r="E15" s="66" t="s">
        <v>6</v>
      </c>
      <c r="F15" s="97">
        <f t="shared" ref="F15:F16" si="2">F20+F45</f>
        <v>32792.74</v>
      </c>
      <c r="G15" s="88"/>
      <c r="H15" s="97">
        <f t="shared" ref="H15:H16" si="3">H45</f>
        <v>0</v>
      </c>
      <c r="I15" s="97">
        <f t="shared" ref="I15" si="4">I20+I45</f>
        <v>32792.74</v>
      </c>
      <c r="J15" s="89"/>
    </row>
    <row r="16" spans="1:10" x14ac:dyDescent="0.25">
      <c r="A16" s="214"/>
      <c r="B16" s="214"/>
      <c r="C16" s="263"/>
      <c r="D16" s="319"/>
      <c r="E16" s="67" t="s">
        <v>119</v>
      </c>
      <c r="F16" s="97">
        <f t="shared" si="2"/>
        <v>32792.74</v>
      </c>
      <c r="G16" s="88"/>
      <c r="H16" s="97">
        <f t="shared" si="3"/>
        <v>0</v>
      </c>
      <c r="I16" s="97">
        <f>I21+I46</f>
        <v>32792.74</v>
      </c>
      <c r="J16" s="89"/>
    </row>
    <row r="17" spans="1:10" x14ac:dyDescent="0.25">
      <c r="A17" s="214"/>
      <c r="B17" s="214"/>
      <c r="C17" s="263"/>
      <c r="D17" s="319"/>
      <c r="E17" s="320" t="s">
        <v>1</v>
      </c>
      <c r="F17" s="310"/>
      <c r="G17" s="310"/>
      <c r="H17" s="310"/>
      <c r="I17" s="310"/>
      <c r="J17" s="317"/>
    </row>
    <row r="18" spans="1:10" ht="88.5" customHeight="1" x14ac:dyDescent="0.25">
      <c r="A18" s="214"/>
      <c r="B18" s="214"/>
      <c r="C18" s="263"/>
      <c r="D18" s="319"/>
      <c r="E18" s="321"/>
      <c r="F18" s="312"/>
      <c r="G18" s="312"/>
      <c r="H18" s="312"/>
      <c r="I18" s="312"/>
      <c r="J18" s="318"/>
    </row>
    <row r="19" spans="1:10" ht="30" x14ac:dyDescent="0.25">
      <c r="A19" s="215" t="s">
        <v>34</v>
      </c>
      <c r="B19" s="214" t="s">
        <v>51</v>
      </c>
      <c r="C19" s="319" t="s">
        <v>196</v>
      </c>
      <c r="D19" s="21" t="s">
        <v>26</v>
      </c>
      <c r="E19" s="21"/>
      <c r="F19" s="83">
        <f>F20</f>
        <v>32792.74</v>
      </c>
      <c r="G19" s="83"/>
      <c r="H19" s="83"/>
      <c r="I19" s="83">
        <f>I20</f>
        <v>32792.74</v>
      </c>
      <c r="J19" s="84"/>
    </row>
    <row r="20" spans="1:10" x14ac:dyDescent="0.25">
      <c r="A20" s="216"/>
      <c r="B20" s="214"/>
      <c r="C20" s="319"/>
      <c r="D20" s="214" t="s">
        <v>209</v>
      </c>
      <c r="E20" s="9" t="s">
        <v>6</v>
      </c>
      <c r="F20" s="83">
        <f>F21</f>
        <v>32792.74</v>
      </c>
      <c r="G20" s="83"/>
      <c r="H20" s="83"/>
      <c r="I20" s="83">
        <f>F20</f>
        <v>32792.74</v>
      </c>
      <c r="J20" s="84"/>
    </row>
    <row r="21" spans="1:10" x14ac:dyDescent="0.25">
      <c r="A21" s="216"/>
      <c r="B21" s="214"/>
      <c r="C21" s="319"/>
      <c r="D21" s="214"/>
      <c r="E21" s="33" t="s">
        <v>119</v>
      </c>
      <c r="F21" s="83">
        <f>I21</f>
        <v>32792.74</v>
      </c>
      <c r="G21" s="83"/>
      <c r="H21" s="83"/>
      <c r="I21" s="83">
        <v>32792.74</v>
      </c>
      <c r="J21" s="84"/>
    </row>
    <row r="22" spans="1:10" ht="12.75" customHeight="1" x14ac:dyDescent="0.25">
      <c r="A22" s="216"/>
      <c r="B22" s="214"/>
      <c r="C22" s="319"/>
      <c r="D22" s="214"/>
      <c r="E22" s="254"/>
      <c r="F22" s="256"/>
      <c r="G22" s="256"/>
      <c r="H22" s="256"/>
      <c r="I22" s="256"/>
      <c r="J22" s="252"/>
    </row>
    <row r="23" spans="1:10" ht="54" hidden="1" customHeight="1" x14ac:dyDescent="0.25">
      <c r="A23" s="216"/>
      <c r="B23" s="214"/>
      <c r="C23" s="319"/>
      <c r="D23" s="214"/>
      <c r="E23" s="255"/>
      <c r="F23" s="257"/>
      <c r="G23" s="257"/>
      <c r="H23" s="257"/>
      <c r="I23" s="257"/>
      <c r="J23" s="253"/>
    </row>
    <row r="24" spans="1:10" ht="30" x14ac:dyDescent="0.25">
      <c r="A24" s="215" t="s">
        <v>33</v>
      </c>
      <c r="B24" s="214" t="s">
        <v>96</v>
      </c>
      <c r="C24" s="319" t="s">
        <v>196</v>
      </c>
      <c r="D24" s="21" t="s">
        <v>26</v>
      </c>
      <c r="E24" s="21"/>
      <c r="F24" s="83">
        <v>0</v>
      </c>
      <c r="G24" s="83"/>
      <c r="H24" s="83"/>
      <c r="I24" s="83">
        <v>0</v>
      </c>
      <c r="J24" s="84"/>
    </row>
    <row r="25" spans="1:10" x14ac:dyDescent="0.25">
      <c r="A25" s="216"/>
      <c r="B25" s="214"/>
      <c r="C25" s="319"/>
      <c r="D25" s="214" t="s">
        <v>93</v>
      </c>
      <c r="E25" s="254" t="s">
        <v>1</v>
      </c>
      <c r="F25" s="256"/>
      <c r="G25" s="256"/>
      <c r="H25" s="256"/>
      <c r="I25" s="256"/>
      <c r="J25" s="252"/>
    </row>
    <row r="26" spans="1:10" x14ac:dyDescent="0.25">
      <c r="A26" s="216"/>
      <c r="B26" s="214"/>
      <c r="C26" s="319"/>
      <c r="D26" s="214"/>
      <c r="E26" s="262"/>
      <c r="F26" s="258"/>
      <c r="G26" s="258"/>
      <c r="H26" s="258"/>
      <c r="I26" s="258"/>
      <c r="J26" s="259"/>
    </row>
    <row r="27" spans="1:10" x14ac:dyDescent="0.25">
      <c r="A27" s="216"/>
      <c r="B27" s="214"/>
      <c r="C27" s="319"/>
      <c r="D27" s="214"/>
      <c r="E27" s="262"/>
      <c r="F27" s="258"/>
      <c r="G27" s="258"/>
      <c r="H27" s="258"/>
      <c r="I27" s="258"/>
      <c r="J27" s="259"/>
    </row>
    <row r="28" spans="1:10" ht="61.5" customHeight="1" x14ac:dyDescent="0.25">
      <c r="A28" s="216"/>
      <c r="B28" s="214"/>
      <c r="C28" s="319"/>
      <c r="D28" s="214"/>
      <c r="E28" s="255"/>
      <c r="F28" s="257"/>
      <c r="G28" s="257"/>
      <c r="H28" s="257"/>
      <c r="I28" s="257"/>
      <c r="J28" s="253"/>
    </row>
    <row r="29" spans="1:10" ht="30" x14ac:dyDescent="0.25">
      <c r="A29" s="214" t="s">
        <v>120</v>
      </c>
      <c r="B29" s="214" t="s">
        <v>121</v>
      </c>
      <c r="C29" s="263" t="s">
        <v>215</v>
      </c>
      <c r="D29" s="21" t="s">
        <v>26</v>
      </c>
      <c r="E29" s="21"/>
      <c r="F29" s="83">
        <v>0</v>
      </c>
      <c r="G29" s="83"/>
      <c r="H29" s="83"/>
      <c r="I29" s="83">
        <v>0</v>
      </c>
      <c r="J29" s="84"/>
    </row>
    <row r="30" spans="1:10" x14ac:dyDescent="0.25">
      <c r="A30" s="214"/>
      <c r="B30" s="214"/>
      <c r="C30" s="263"/>
      <c r="D30" s="214" t="s">
        <v>93</v>
      </c>
      <c r="E30" s="254" t="s">
        <v>1</v>
      </c>
      <c r="F30" s="256"/>
      <c r="G30" s="256"/>
      <c r="H30" s="256"/>
      <c r="I30" s="256"/>
      <c r="J30" s="252"/>
    </row>
    <row r="31" spans="1:10" x14ac:dyDescent="0.25">
      <c r="A31" s="214"/>
      <c r="B31" s="214"/>
      <c r="C31" s="263"/>
      <c r="D31" s="214"/>
      <c r="E31" s="262"/>
      <c r="F31" s="258"/>
      <c r="G31" s="258"/>
      <c r="H31" s="258"/>
      <c r="I31" s="258"/>
      <c r="J31" s="259"/>
    </row>
    <row r="32" spans="1:10" ht="13.5" customHeight="1" x14ac:dyDescent="0.25">
      <c r="A32" s="214"/>
      <c r="B32" s="214"/>
      <c r="C32" s="263"/>
      <c r="D32" s="214"/>
      <c r="E32" s="262"/>
      <c r="F32" s="258"/>
      <c r="G32" s="258"/>
      <c r="H32" s="258"/>
      <c r="I32" s="258"/>
      <c r="J32" s="259"/>
    </row>
    <row r="33" spans="1:10" ht="31.5" hidden="1" customHeight="1" x14ac:dyDescent="0.25">
      <c r="A33" s="214"/>
      <c r="B33" s="214"/>
      <c r="C33" s="263"/>
      <c r="D33" s="214"/>
      <c r="E33" s="255"/>
      <c r="F33" s="257"/>
      <c r="G33" s="257"/>
      <c r="H33" s="257"/>
      <c r="I33" s="257"/>
      <c r="J33" s="253"/>
    </row>
    <row r="34" spans="1:10" ht="30" x14ac:dyDescent="0.25">
      <c r="A34" s="214" t="s">
        <v>122</v>
      </c>
      <c r="B34" s="214" t="s">
        <v>123</v>
      </c>
      <c r="C34" s="263"/>
      <c r="D34" s="21" t="s">
        <v>26</v>
      </c>
      <c r="E34" s="21"/>
      <c r="F34" s="83">
        <v>0</v>
      </c>
      <c r="G34" s="83"/>
      <c r="H34" s="83"/>
      <c r="I34" s="83">
        <v>0</v>
      </c>
      <c r="J34" s="84"/>
    </row>
    <row r="35" spans="1:10" x14ac:dyDescent="0.25">
      <c r="A35" s="214"/>
      <c r="B35" s="214"/>
      <c r="C35" s="263"/>
      <c r="D35" s="214" t="s">
        <v>93</v>
      </c>
      <c r="E35" s="254"/>
      <c r="F35" s="256"/>
      <c r="G35" s="256"/>
      <c r="H35" s="256"/>
      <c r="I35" s="256"/>
      <c r="J35" s="252"/>
    </row>
    <row r="36" spans="1:10" x14ac:dyDescent="0.25">
      <c r="A36" s="214"/>
      <c r="B36" s="214"/>
      <c r="C36" s="263"/>
      <c r="D36" s="214"/>
      <c r="E36" s="262"/>
      <c r="F36" s="258"/>
      <c r="G36" s="258"/>
      <c r="H36" s="258"/>
      <c r="I36" s="258"/>
      <c r="J36" s="259"/>
    </row>
    <row r="37" spans="1:10" x14ac:dyDescent="0.25">
      <c r="A37" s="214"/>
      <c r="B37" s="214"/>
      <c r="C37" s="263"/>
      <c r="D37" s="214"/>
      <c r="E37" s="262"/>
      <c r="F37" s="258"/>
      <c r="G37" s="258"/>
      <c r="H37" s="258"/>
      <c r="I37" s="258"/>
      <c r="J37" s="259"/>
    </row>
    <row r="38" spans="1:10" ht="45" customHeight="1" x14ac:dyDescent="0.25">
      <c r="A38" s="214"/>
      <c r="B38" s="214"/>
      <c r="C38" s="263"/>
      <c r="D38" s="214"/>
      <c r="E38" s="255"/>
      <c r="F38" s="257"/>
      <c r="G38" s="257"/>
      <c r="H38" s="257"/>
      <c r="I38" s="257"/>
      <c r="J38" s="253"/>
    </row>
    <row r="39" spans="1:10" ht="30" x14ac:dyDescent="0.25">
      <c r="A39" s="214" t="s">
        <v>213</v>
      </c>
      <c r="B39" s="214" t="s">
        <v>55</v>
      </c>
      <c r="C39" s="263"/>
      <c r="D39" s="21" t="s">
        <v>26</v>
      </c>
      <c r="E39" s="21"/>
      <c r="F39" s="83">
        <v>0</v>
      </c>
      <c r="G39" s="83"/>
      <c r="H39" s="83"/>
      <c r="I39" s="83">
        <v>0</v>
      </c>
      <c r="J39" s="84"/>
    </row>
    <row r="40" spans="1:10" x14ac:dyDescent="0.25">
      <c r="A40" s="214"/>
      <c r="B40" s="214"/>
      <c r="C40" s="263"/>
      <c r="D40" s="214" t="s">
        <v>93</v>
      </c>
      <c r="E40" s="254"/>
      <c r="F40" s="256"/>
      <c r="G40" s="256"/>
      <c r="H40" s="256"/>
      <c r="I40" s="256"/>
      <c r="J40" s="252"/>
    </row>
    <row r="41" spans="1:10" x14ac:dyDescent="0.25">
      <c r="A41" s="214"/>
      <c r="B41" s="214"/>
      <c r="C41" s="263"/>
      <c r="D41" s="214"/>
      <c r="E41" s="262"/>
      <c r="F41" s="258"/>
      <c r="G41" s="258"/>
      <c r="H41" s="258"/>
      <c r="I41" s="258"/>
      <c r="J41" s="259"/>
    </row>
    <row r="42" spans="1:10" ht="15" customHeight="1" x14ac:dyDescent="0.25">
      <c r="A42" s="214"/>
      <c r="B42" s="214"/>
      <c r="C42" s="263"/>
      <c r="D42" s="214"/>
      <c r="E42" s="262"/>
      <c r="F42" s="258"/>
      <c r="G42" s="258"/>
      <c r="H42" s="258"/>
      <c r="I42" s="258"/>
      <c r="J42" s="259"/>
    </row>
    <row r="43" spans="1:10" ht="32.25" hidden="1" customHeight="1" x14ac:dyDescent="0.25">
      <c r="A43" s="214"/>
      <c r="B43" s="214"/>
      <c r="C43" s="263"/>
      <c r="D43" s="214"/>
      <c r="E43" s="255"/>
      <c r="F43" s="257"/>
      <c r="G43" s="257"/>
      <c r="H43" s="257"/>
      <c r="I43" s="257"/>
      <c r="J43" s="253"/>
    </row>
    <row r="44" spans="1:10" ht="30" x14ac:dyDescent="0.25">
      <c r="A44" s="214" t="s">
        <v>214</v>
      </c>
      <c r="B44" s="214" t="s">
        <v>57</v>
      </c>
      <c r="C44" s="263" t="s">
        <v>197</v>
      </c>
      <c r="D44" s="21" t="s">
        <v>26</v>
      </c>
      <c r="E44" s="21"/>
      <c r="F44" s="83">
        <f>F45</f>
        <v>0</v>
      </c>
      <c r="G44" s="83"/>
      <c r="H44" s="83">
        <f>H45</f>
        <v>0</v>
      </c>
      <c r="I44" s="83">
        <f>I45</f>
        <v>0</v>
      </c>
      <c r="J44" s="84"/>
    </row>
    <row r="45" spans="1:10" x14ac:dyDescent="0.25">
      <c r="A45" s="214"/>
      <c r="B45" s="214"/>
      <c r="C45" s="263"/>
      <c r="D45" s="214" t="s">
        <v>93</v>
      </c>
      <c r="E45" s="9" t="s">
        <v>6</v>
      </c>
      <c r="F45" s="83">
        <f>F46</f>
        <v>0</v>
      </c>
      <c r="G45" s="83"/>
      <c r="H45" s="83">
        <f>H46</f>
        <v>0</v>
      </c>
      <c r="I45" s="83">
        <f>I46</f>
        <v>0</v>
      </c>
      <c r="J45" s="84"/>
    </row>
    <row r="46" spans="1:10" x14ac:dyDescent="0.25">
      <c r="A46" s="214"/>
      <c r="B46" s="214"/>
      <c r="C46" s="263"/>
      <c r="D46" s="214"/>
      <c r="E46" s="33" t="s">
        <v>119</v>
      </c>
      <c r="F46" s="83">
        <f>H46+I46</f>
        <v>0</v>
      </c>
      <c r="G46" s="83"/>
      <c r="H46" s="83"/>
      <c r="I46" s="83"/>
      <c r="J46" s="84"/>
    </row>
    <row r="47" spans="1:10" x14ac:dyDescent="0.25">
      <c r="A47" s="214"/>
      <c r="B47" s="214"/>
      <c r="C47" s="263"/>
      <c r="D47" s="214"/>
      <c r="E47" s="254"/>
      <c r="F47" s="256"/>
      <c r="G47" s="256"/>
      <c r="H47" s="256"/>
      <c r="I47" s="256"/>
      <c r="J47" s="252"/>
    </row>
    <row r="48" spans="1:10" ht="13.5" customHeight="1" x14ac:dyDescent="0.25">
      <c r="A48" s="214"/>
      <c r="B48" s="214"/>
      <c r="C48" s="263"/>
      <c r="D48" s="214"/>
      <c r="E48" s="255"/>
      <c r="F48" s="257"/>
      <c r="G48" s="257"/>
      <c r="H48" s="257"/>
      <c r="I48" s="257"/>
      <c r="J48" s="253"/>
    </row>
    <row r="49" spans="1:10" ht="27" customHeight="1" x14ac:dyDescent="0.25">
      <c r="A49" s="219" t="s">
        <v>287</v>
      </c>
      <c r="B49" s="219" t="s">
        <v>85</v>
      </c>
      <c r="C49" s="219" t="s">
        <v>309</v>
      </c>
      <c r="D49" s="21" t="s">
        <v>26</v>
      </c>
      <c r="E49" s="153"/>
      <c r="F49" s="151">
        <f>G49+H49+I49</f>
        <v>0</v>
      </c>
      <c r="G49" s="151">
        <f>G50</f>
        <v>0</v>
      </c>
      <c r="H49" s="151">
        <f>H50</f>
        <v>0</v>
      </c>
      <c r="I49" s="151">
        <f>I50</f>
        <v>0</v>
      </c>
      <c r="J49" s="152"/>
    </row>
    <row r="50" spans="1:10" ht="29.25" customHeight="1" x14ac:dyDescent="0.25">
      <c r="A50" s="221"/>
      <c r="B50" s="221"/>
      <c r="C50" s="221"/>
      <c r="D50" s="219" t="s">
        <v>93</v>
      </c>
      <c r="E50" s="9" t="s">
        <v>6</v>
      </c>
      <c r="F50" s="161">
        <f>F51</f>
        <v>0</v>
      </c>
      <c r="G50" s="161">
        <f t="shared" ref="G50:I50" si="5">G51</f>
        <v>0</v>
      </c>
      <c r="H50" s="161">
        <f t="shared" si="5"/>
        <v>0</v>
      </c>
      <c r="I50" s="161">
        <f t="shared" si="5"/>
        <v>0</v>
      </c>
      <c r="J50" s="152"/>
    </row>
    <row r="51" spans="1:10" ht="24" customHeight="1" x14ac:dyDescent="0.25">
      <c r="A51" s="221"/>
      <c r="B51" s="221"/>
      <c r="C51" s="221"/>
      <c r="D51" s="220"/>
      <c r="E51" s="33" t="s">
        <v>119</v>
      </c>
      <c r="F51" s="151">
        <f>G51+H51+I51</f>
        <v>0</v>
      </c>
      <c r="G51" s="151"/>
      <c r="H51" s="151"/>
      <c r="I51" s="151"/>
      <c r="J51" s="152"/>
    </row>
    <row r="52" spans="1:10" ht="30.75" customHeight="1" x14ac:dyDescent="0.25">
      <c r="A52" s="222"/>
      <c r="B52" s="222"/>
      <c r="C52" s="222"/>
      <c r="D52" s="276"/>
      <c r="E52" s="153"/>
      <c r="F52" s="151"/>
      <c r="G52" s="151"/>
      <c r="H52" s="151"/>
      <c r="I52" s="151"/>
      <c r="J52" s="152"/>
    </row>
    <row r="53" spans="1:10" ht="30" x14ac:dyDescent="0.25">
      <c r="A53" s="214" t="s">
        <v>3</v>
      </c>
      <c r="B53" s="215" t="s">
        <v>58</v>
      </c>
      <c r="C53" s="263" t="s">
        <v>203</v>
      </c>
      <c r="D53" s="21" t="s">
        <v>26</v>
      </c>
      <c r="E53" s="21"/>
      <c r="F53" s="83">
        <f>F55</f>
        <v>36197.71</v>
      </c>
      <c r="G53" s="83">
        <f t="shared" ref="G53:I54" si="6">G54</f>
        <v>165.58</v>
      </c>
      <c r="H53" s="83">
        <f t="shared" si="6"/>
        <v>26.96</v>
      </c>
      <c r="I53" s="83">
        <f t="shared" si="6"/>
        <v>36005.17</v>
      </c>
      <c r="J53" s="84"/>
    </row>
    <row r="54" spans="1:10" x14ac:dyDescent="0.25">
      <c r="A54" s="214"/>
      <c r="B54" s="216"/>
      <c r="C54" s="263"/>
      <c r="D54" s="214" t="s">
        <v>93</v>
      </c>
      <c r="E54" s="9" t="s">
        <v>6</v>
      </c>
      <c r="F54" s="83">
        <f>F55</f>
        <v>36197.71</v>
      </c>
      <c r="G54" s="83">
        <f t="shared" si="6"/>
        <v>165.58</v>
      </c>
      <c r="H54" s="83">
        <f t="shared" si="6"/>
        <v>26.96</v>
      </c>
      <c r="I54" s="83">
        <f t="shared" si="6"/>
        <v>36005.17</v>
      </c>
      <c r="J54" s="84"/>
    </row>
    <row r="55" spans="1:10" x14ac:dyDescent="0.25">
      <c r="A55" s="214"/>
      <c r="B55" s="216"/>
      <c r="C55" s="263"/>
      <c r="D55" s="214"/>
      <c r="E55" s="33" t="s">
        <v>124</v>
      </c>
      <c r="F55" s="83">
        <f>G55+H55+I55</f>
        <v>36197.71</v>
      </c>
      <c r="G55" s="113">
        <f>G60+G63+G95+G107+G118+G123</f>
        <v>165.58</v>
      </c>
      <c r="H55" s="196">
        <f>H60+H63+H95+H107+H118+H123</f>
        <v>26.96</v>
      </c>
      <c r="I55" s="83">
        <f>I60+I63+I95+I107+I118+I123</f>
        <v>36005.17</v>
      </c>
      <c r="J55" s="84"/>
    </row>
    <row r="56" spans="1:10" x14ac:dyDescent="0.25">
      <c r="A56" s="214"/>
      <c r="B56" s="216"/>
      <c r="C56" s="263"/>
      <c r="D56" s="214"/>
      <c r="E56" s="254" t="s">
        <v>1</v>
      </c>
      <c r="F56" s="256"/>
      <c r="G56" s="256"/>
      <c r="H56" s="256"/>
      <c r="I56" s="256"/>
      <c r="J56" s="252"/>
    </row>
    <row r="57" spans="1:10" ht="360" customHeight="1" x14ac:dyDescent="0.25">
      <c r="A57" s="214"/>
      <c r="B57" s="216"/>
      <c r="C57" s="263"/>
      <c r="D57" s="214"/>
      <c r="E57" s="255"/>
      <c r="F57" s="257"/>
      <c r="G57" s="257"/>
      <c r="H57" s="257"/>
      <c r="I57" s="257"/>
      <c r="J57" s="253"/>
    </row>
    <row r="58" spans="1:10" ht="38.25" customHeight="1" x14ac:dyDescent="0.25">
      <c r="A58" s="215" t="s">
        <v>36</v>
      </c>
      <c r="B58" s="215" t="s">
        <v>125</v>
      </c>
      <c r="C58" s="263" t="s">
        <v>211</v>
      </c>
      <c r="D58" s="21" t="s">
        <v>26</v>
      </c>
      <c r="E58" s="21"/>
      <c r="F58" s="83">
        <f>F59</f>
        <v>33176.1</v>
      </c>
      <c r="G58" s="83"/>
      <c r="H58" s="83"/>
      <c r="I58" s="83">
        <f>I59</f>
        <v>33176.1</v>
      </c>
      <c r="J58" s="84"/>
    </row>
    <row r="59" spans="1:10" x14ac:dyDescent="0.25">
      <c r="A59" s="216"/>
      <c r="B59" s="216"/>
      <c r="C59" s="263"/>
      <c r="D59" s="214" t="s">
        <v>93</v>
      </c>
      <c r="E59" s="9" t="s">
        <v>6</v>
      </c>
      <c r="F59" s="83">
        <f>F60</f>
        <v>33176.1</v>
      </c>
      <c r="G59" s="83"/>
      <c r="H59" s="83"/>
      <c r="I59" s="83">
        <f>I60</f>
        <v>33176.1</v>
      </c>
      <c r="J59" s="84"/>
    </row>
    <row r="60" spans="1:10" ht="24" customHeight="1" x14ac:dyDescent="0.25">
      <c r="A60" s="216"/>
      <c r="B60" s="216"/>
      <c r="C60" s="263"/>
      <c r="D60" s="214"/>
      <c r="E60" s="34" t="s">
        <v>124</v>
      </c>
      <c r="F60" s="83">
        <f>I60</f>
        <v>33176.1</v>
      </c>
      <c r="G60" s="83"/>
      <c r="H60" s="83"/>
      <c r="I60" s="83">
        <v>33176.1</v>
      </c>
      <c r="J60" s="84"/>
    </row>
    <row r="61" spans="1:10" ht="30" x14ac:dyDescent="0.25">
      <c r="A61" s="215" t="s">
        <v>35</v>
      </c>
      <c r="B61" s="215" t="s">
        <v>60</v>
      </c>
      <c r="C61" s="263"/>
      <c r="D61" s="21" t="s">
        <v>26</v>
      </c>
      <c r="E61" s="21"/>
      <c r="F61" s="113">
        <f>F71+F79+F84++F89</f>
        <v>10</v>
      </c>
      <c r="G61" s="171">
        <f t="shared" ref="G61:I61" si="7">G71+G79+G84++G89</f>
        <v>0</v>
      </c>
      <c r="H61" s="171">
        <f t="shared" si="7"/>
        <v>0</v>
      </c>
      <c r="I61" s="171">
        <f t="shared" si="7"/>
        <v>10</v>
      </c>
      <c r="J61" s="84"/>
    </row>
    <row r="62" spans="1:10" ht="15.75" customHeight="1" x14ac:dyDescent="0.25">
      <c r="A62" s="216"/>
      <c r="B62" s="216"/>
      <c r="C62" s="263"/>
      <c r="D62" s="227" t="s">
        <v>93</v>
      </c>
      <c r="E62" s="120" t="s">
        <v>6</v>
      </c>
      <c r="F62" s="113">
        <f>F72+F80+F85+F90</f>
        <v>10</v>
      </c>
      <c r="G62" s="171">
        <f t="shared" ref="G62:I62" si="8">G72+G80+G85+G90</f>
        <v>0</v>
      </c>
      <c r="H62" s="171">
        <f t="shared" si="8"/>
        <v>0</v>
      </c>
      <c r="I62" s="171">
        <f t="shared" si="8"/>
        <v>10</v>
      </c>
      <c r="J62" s="84"/>
    </row>
    <row r="63" spans="1:10" ht="76.5" customHeight="1" x14ac:dyDescent="0.25">
      <c r="A63" s="216"/>
      <c r="B63" s="216"/>
      <c r="C63" s="263"/>
      <c r="D63" s="228"/>
      <c r="E63" s="124" t="s">
        <v>124</v>
      </c>
      <c r="F63" s="113">
        <f>F73+F81+F86+F91</f>
        <v>10</v>
      </c>
      <c r="G63" s="171">
        <f t="shared" ref="G63:I63" si="9">G73+G81+G86+G91</f>
        <v>0</v>
      </c>
      <c r="H63" s="171">
        <f t="shared" si="9"/>
        <v>0</v>
      </c>
      <c r="I63" s="182">
        <f t="shared" si="9"/>
        <v>10</v>
      </c>
      <c r="J63" s="112"/>
    </row>
    <row r="64" spans="1:10" ht="15.75" hidden="1" customHeight="1" x14ac:dyDescent="0.25">
      <c r="A64" s="216"/>
      <c r="B64" s="216"/>
      <c r="C64" s="263"/>
      <c r="D64" s="106"/>
      <c r="E64" s="26"/>
      <c r="F64" s="111"/>
      <c r="G64" s="111"/>
      <c r="H64" s="111"/>
      <c r="I64" s="111"/>
      <c r="J64" s="112"/>
    </row>
    <row r="65" spans="1:10" ht="15.75" hidden="1" customHeight="1" x14ac:dyDescent="0.25">
      <c r="A65" s="216"/>
      <c r="B65" s="216"/>
      <c r="C65" s="263"/>
      <c r="D65" s="114"/>
      <c r="E65" s="22"/>
      <c r="F65" s="108"/>
      <c r="G65" s="108"/>
      <c r="H65" s="108"/>
      <c r="I65" s="108"/>
      <c r="J65" s="110"/>
    </row>
    <row r="66" spans="1:10" ht="30" x14ac:dyDescent="0.25">
      <c r="A66" s="214" t="s">
        <v>126</v>
      </c>
      <c r="B66" s="215" t="s">
        <v>127</v>
      </c>
      <c r="C66" s="263"/>
      <c r="D66" s="21" t="s">
        <v>26</v>
      </c>
      <c r="E66" s="21"/>
      <c r="F66" s="83">
        <v>0</v>
      </c>
      <c r="G66" s="83"/>
      <c r="H66" s="83"/>
      <c r="I66" s="83">
        <v>0</v>
      </c>
      <c r="J66" s="84"/>
    </row>
    <row r="67" spans="1:10" x14ac:dyDescent="0.25">
      <c r="A67" s="214"/>
      <c r="B67" s="216"/>
      <c r="C67" s="263"/>
      <c r="D67" s="214" t="s">
        <v>93</v>
      </c>
      <c r="E67" s="254" t="s">
        <v>1</v>
      </c>
      <c r="F67" s="256"/>
      <c r="G67" s="256"/>
      <c r="H67" s="256"/>
      <c r="I67" s="256"/>
      <c r="J67" s="252"/>
    </row>
    <row r="68" spans="1:10" x14ac:dyDescent="0.25">
      <c r="A68" s="214"/>
      <c r="B68" s="216"/>
      <c r="C68" s="263"/>
      <c r="D68" s="214"/>
      <c r="E68" s="262"/>
      <c r="F68" s="258"/>
      <c r="G68" s="258"/>
      <c r="H68" s="258"/>
      <c r="I68" s="258"/>
      <c r="J68" s="259"/>
    </row>
    <row r="69" spans="1:10" x14ac:dyDescent="0.25">
      <c r="A69" s="214"/>
      <c r="B69" s="216"/>
      <c r="C69" s="263"/>
      <c r="D69" s="214"/>
      <c r="E69" s="262"/>
      <c r="F69" s="258"/>
      <c r="G69" s="258"/>
      <c r="H69" s="258"/>
      <c r="I69" s="258"/>
      <c r="J69" s="259"/>
    </row>
    <row r="70" spans="1:10" ht="44.25" customHeight="1" x14ac:dyDescent="0.25">
      <c r="A70" s="214"/>
      <c r="B70" s="216"/>
      <c r="C70" s="263"/>
      <c r="D70" s="214"/>
      <c r="E70" s="255"/>
      <c r="F70" s="257"/>
      <c r="G70" s="257"/>
      <c r="H70" s="257"/>
      <c r="I70" s="257"/>
      <c r="J70" s="253"/>
    </row>
    <row r="71" spans="1:10" ht="30" x14ac:dyDescent="0.25">
      <c r="A71" s="214" t="s">
        <v>128</v>
      </c>
      <c r="B71" s="215" t="s">
        <v>129</v>
      </c>
      <c r="C71" s="263"/>
      <c r="D71" s="21" t="s">
        <v>26</v>
      </c>
      <c r="E71" s="21"/>
      <c r="F71" s="107">
        <f t="shared" ref="F71:F72" si="10">G71+H71+I71</f>
        <v>10</v>
      </c>
      <c r="G71" s="113">
        <f t="shared" ref="G71:H71" si="11">G72</f>
        <v>0</v>
      </c>
      <c r="H71" s="113">
        <f t="shared" si="11"/>
        <v>0</v>
      </c>
      <c r="I71" s="83">
        <f>I72</f>
        <v>10</v>
      </c>
      <c r="J71" s="84"/>
    </row>
    <row r="72" spans="1:10" x14ac:dyDescent="0.25">
      <c r="A72" s="214"/>
      <c r="B72" s="216"/>
      <c r="C72" s="263"/>
      <c r="D72" s="215" t="s">
        <v>93</v>
      </c>
      <c r="E72" s="120" t="s">
        <v>6</v>
      </c>
      <c r="F72" s="107">
        <f t="shared" si="10"/>
        <v>10</v>
      </c>
      <c r="G72" s="107">
        <f t="shared" ref="G72:H72" si="12">G73</f>
        <v>0</v>
      </c>
      <c r="H72" s="107">
        <f t="shared" si="12"/>
        <v>0</v>
      </c>
      <c r="I72" s="107">
        <f>I73</f>
        <v>10</v>
      </c>
      <c r="J72" s="109"/>
    </row>
    <row r="73" spans="1:10" ht="31.5" customHeight="1" x14ac:dyDescent="0.25">
      <c r="A73" s="214"/>
      <c r="B73" s="216"/>
      <c r="C73" s="263"/>
      <c r="D73" s="217"/>
      <c r="E73" s="124" t="s">
        <v>124</v>
      </c>
      <c r="F73" s="107">
        <f>G73+H73+I73</f>
        <v>10</v>
      </c>
      <c r="G73" s="107"/>
      <c r="H73" s="107"/>
      <c r="I73" s="107">
        <v>10</v>
      </c>
      <c r="J73" s="109"/>
    </row>
    <row r="74" spans="1:10" ht="30" x14ac:dyDescent="0.25">
      <c r="A74" s="214" t="s">
        <v>130</v>
      </c>
      <c r="B74" s="215" t="s">
        <v>131</v>
      </c>
      <c r="C74" s="263"/>
      <c r="D74" s="21" t="s">
        <v>26</v>
      </c>
      <c r="E74" s="21"/>
      <c r="F74" s="83">
        <v>0</v>
      </c>
      <c r="G74" s="83"/>
      <c r="H74" s="83"/>
      <c r="I74" s="182"/>
      <c r="J74" s="84"/>
    </row>
    <row r="75" spans="1:10" x14ac:dyDescent="0.25">
      <c r="A75" s="214"/>
      <c r="B75" s="216"/>
      <c r="C75" s="263"/>
      <c r="D75" s="214" t="s">
        <v>93</v>
      </c>
      <c r="E75" s="254"/>
      <c r="F75" s="256"/>
      <c r="G75" s="256"/>
      <c r="H75" s="256"/>
      <c r="I75" s="256"/>
      <c r="J75" s="252"/>
    </row>
    <row r="76" spans="1:10" x14ac:dyDescent="0.25">
      <c r="A76" s="214"/>
      <c r="B76" s="216"/>
      <c r="C76" s="263"/>
      <c r="D76" s="214"/>
      <c r="E76" s="262"/>
      <c r="F76" s="258"/>
      <c r="G76" s="258"/>
      <c r="H76" s="258"/>
      <c r="I76" s="258"/>
      <c r="J76" s="259"/>
    </row>
    <row r="77" spans="1:10" x14ac:dyDescent="0.25">
      <c r="A77" s="214"/>
      <c r="B77" s="216"/>
      <c r="C77" s="263"/>
      <c r="D77" s="214"/>
      <c r="E77" s="262"/>
      <c r="F77" s="258"/>
      <c r="G77" s="258"/>
      <c r="H77" s="258"/>
      <c r="I77" s="258"/>
      <c r="J77" s="259"/>
    </row>
    <row r="78" spans="1:10" ht="27" customHeight="1" x14ac:dyDescent="0.25">
      <c r="A78" s="214"/>
      <c r="B78" s="216"/>
      <c r="C78" s="263"/>
      <c r="D78" s="214"/>
      <c r="E78" s="255"/>
      <c r="F78" s="257"/>
      <c r="G78" s="257"/>
      <c r="H78" s="257"/>
      <c r="I78" s="257"/>
      <c r="J78" s="253"/>
    </row>
    <row r="79" spans="1:10" ht="34.5" customHeight="1" x14ac:dyDescent="0.25">
      <c r="A79" s="214" t="s">
        <v>132</v>
      </c>
      <c r="B79" s="215" t="s">
        <v>133</v>
      </c>
      <c r="C79" s="263"/>
      <c r="D79" s="21" t="s">
        <v>26</v>
      </c>
      <c r="E79" s="21"/>
      <c r="F79" s="83">
        <v>0</v>
      </c>
      <c r="G79" s="83"/>
      <c r="H79" s="83"/>
      <c r="I79" s="83">
        <v>0</v>
      </c>
      <c r="J79" s="84"/>
    </row>
    <row r="80" spans="1:10" ht="18.75" customHeight="1" x14ac:dyDescent="0.25">
      <c r="A80" s="214"/>
      <c r="B80" s="216"/>
      <c r="C80" s="263"/>
      <c r="D80" s="214" t="s">
        <v>93</v>
      </c>
      <c r="E80" s="9" t="s">
        <v>6</v>
      </c>
      <c r="F80" s="83"/>
      <c r="G80" s="83"/>
      <c r="H80" s="83"/>
      <c r="I80" s="83"/>
      <c r="J80" s="84"/>
    </row>
    <row r="81" spans="1:10" ht="12.75" customHeight="1" x14ac:dyDescent="0.25">
      <c r="A81" s="214"/>
      <c r="B81" s="216"/>
      <c r="C81" s="263"/>
      <c r="D81" s="214"/>
      <c r="E81" s="34" t="s">
        <v>124</v>
      </c>
      <c r="F81" s="83"/>
      <c r="G81" s="83"/>
      <c r="H81" s="83"/>
      <c r="I81" s="83"/>
      <c r="J81" s="84"/>
    </row>
    <row r="82" spans="1:10" ht="9" customHeight="1" x14ac:dyDescent="0.25">
      <c r="A82" s="214"/>
      <c r="B82" s="216"/>
      <c r="C82" s="263"/>
      <c r="D82" s="214"/>
      <c r="E82" s="254"/>
      <c r="F82" s="256"/>
      <c r="G82" s="256"/>
      <c r="H82" s="256"/>
      <c r="I82" s="256"/>
      <c r="J82" s="252"/>
    </row>
    <row r="83" spans="1:10" ht="8.25" customHeight="1" x14ac:dyDescent="0.25">
      <c r="A83" s="214"/>
      <c r="B83" s="216"/>
      <c r="C83" s="263"/>
      <c r="D83" s="214"/>
      <c r="E83" s="255"/>
      <c r="F83" s="257"/>
      <c r="G83" s="257"/>
      <c r="H83" s="257"/>
      <c r="I83" s="257"/>
      <c r="J83" s="253"/>
    </row>
    <row r="84" spans="1:10" ht="30" x14ac:dyDescent="0.25">
      <c r="A84" s="214" t="s">
        <v>220</v>
      </c>
      <c r="B84" s="215" t="s">
        <v>221</v>
      </c>
      <c r="C84" s="263"/>
      <c r="D84" s="21" t="s">
        <v>26</v>
      </c>
      <c r="E84" s="21"/>
      <c r="F84" s="83">
        <f>G84+H84+I84</f>
        <v>0</v>
      </c>
      <c r="G84" s="83">
        <f>G85</f>
        <v>0</v>
      </c>
      <c r="H84" s="113">
        <f t="shared" ref="H84:I84" si="13">H85</f>
        <v>0</v>
      </c>
      <c r="I84" s="113">
        <f t="shared" si="13"/>
        <v>0</v>
      </c>
      <c r="J84" s="84"/>
    </row>
    <row r="85" spans="1:10" x14ac:dyDescent="0.25">
      <c r="A85" s="214"/>
      <c r="B85" s="216"/>
      <c r="C85" s="263"/>
      <c r="D85" s="214" t="s">
        <v>93</v>
      </c>
      <c r="E85" s="9" t="s">
        <v>6</v>
      </c>
      <c r="F85" s="83">
        <f>F86</f>
        <v>0</v>
      </c>
      <c r="G85" s="83">
        <f>G86</f>
        <v>0</v>
      </c>
      <c r="H85" s="113">
        <f>H86</f>
        <v>0</v>
      </c>
      <c r="I85" s="113">
        <f>I86</f>
        <v>0</v>
      </c>
      <c r="J85" s="84"/>
    </row>
    <row r="86" spans="1:10" x14ac:dyDescent="0.25">
      <c r="A86" s="214"/>
      <c r="B86" s="216"/>
      <c r="C86" s="263"/>
      <c r="D86" s="214"/>
      <c r="E86" s="34" t="s">
        <v>124</v>
      </c>
      <c r="F86" s="83">
        <f>G86+H86+I86</f>
        <v>0</v>
      </c>
      <c r="G86" s="83"/>
      <c r="H86" s="83"/>
      <c r="I86" s="83"/>
      <c r="J86" s="84"/>
    </row>
    <row r="87" spans="1:10" ht="13.5" customHeight="1" x14ac:dyDescent="0.25">
      <c r="A87" s="214"/>
      <c r="B87" s="216"/>
      <c r="C87" s="263"/>
      <c r="D87" s="214"/>
      <c r="E87" s="254"/>
      <c r="F87" s="256"/>
      <c r="G87" s="256"/>
      <c r="H87" s="256"/>
      <c r="I87" s="256"/>
      <c r="J87" s="252"/>
    </row>
    <row r="88" spans="1:10" ht="4.5" hidden="1" customHeight="1" x14ac:dyDescent="0.25">
      <c r="A88" s="214"/>
      <c r="B88" s="217"/>
      <c r="C88" s="263"/>
      <c r="D88" s="214"/>
      <c r="E88" s="255"/>
      <c r="F88" s="257"/>
      <c r="G88" s="257"/>
      <c r="H88" s="257"/>
      <c r="I88" s="257"/>
      <c r="J88" s="253"/>
    </row>
    <row r="89" spans="1:10" ht="30" x14ac:dyDescent="0.25">
      <c r="A89" s="227" t="s">
        <v>307</v>
      </c>
      <c r="B89" s="246" t="s">
        <v>306</v>
      </c>
      <c r="C89" s="249"/>
      <c r="D89" s="21" t="s">
        <v>26</v>
      </c>
      <c r="E89" s="21"/>
      <c r="F89" s="171">
        <f>G89+H89+I89</f>
        <v>0</v>
      </c>
      <c r="G89" s="171">
        <f>G90</f>
        <v>0</v>
      </c>
      <c r="H89" s="171">
        <f t="shared" ref="H89:I89" si="14">H90</f>
        <v>0</v>
      </c>
      <c r="I89" s="171">
        <f t="shared" si="14"/>
        <v>0</v>
      </c>
      <c r="J89" s="84"/>
    </row>
    <row r="90" spans="1:10" x14ac:dyDescent="0.25">
      <c r="A90" s="228"/>
      <c r="B90" s="246"/>
      <c r="C90" s="250"/>
      <c r="D90" s="215" t="s">
        <v>93</v>
      </c>
      <c r="E90" s="9" t="s">
        <v>6</v>
      </c>
      <c r="F90" s="171">
        <f>F91</f>
        <v>0</v>
      </c>
      <c r="G90" s="171">
        <f>G91</f>
        <v>0</v>
      </c>
      <c r="H90" s="171">
        <f>H91</f>
        <v>0</v>
      </c>
      <c r="I90" s="171">
        <f>I91</f>
        <v>0</v>
      </c>
      <c r="J90" s="84"/>
    </row>
    <row r="91" spans="1:10" ht="29.25" customHeight="1" x14ac:dyDescent="0.25">
      <c r="A91" s="228"/>
      <c r="B91" s="246"/>
      <c r="C91" s="250"/>
      <c r="D91" s="217"/>
      <c r="E91" s="34" t="s">
        <v>124</v>
      </c>
      <c r="F91" s="171">
        <f>G91+H91+I91</f>
        <v>0</v>
      </c>
      <c r="G91" s="171"/>
      <c r="H91" s="171"/>
      <c r="I91" s="171"/>
      <c r="J91" s="84"/>
    </row>
    <row r="92" spans="1:10" ht="13.5" customHeight="1" x14ac:dyDescent="0.25">
      <c r="A92" s="229"/>
      <c r="B92" s="246"/>
      <c r="C92" s="251"/>
      <c r="D92" s="164"/>
      <c r="E92" s="169"/>
      <c r="F92" s="170"/>
      <c r="G92" s="170"/>
      <c r="H92" s="170"/>
      <c r="I92" s="170"/>
      <c r="J92" s="168"/>
    </row>
    <row r="93" spans="1:10" ht="30" x14ac:dyDescent="0.25">
      <c r="A93" s="209" t="s">
        <v>61</v>
      </c>
      <c r="B93" s="297" t="s">
        <v>62</v>
      </c>
      <c r="C93" s="263" t="s">
        <v>198</v>
      </c>
      <c r="D93" s="21" t="s">
        <v>26</v>
      </c>
      <c r="E93" s="21"/>
      <c r="F93" s="83">
        <f>F95</f>
        <v>417.01</v>
      </c>
      <c r="G93" s="113">
        <f t="shared" ref="G93:I94" si="15">G94</f>
        <v>165.58</v>
      </c>
      <c r="H93" s="83">
        <f t="shared" si="15"/>
        <v>26.96</v>
      </c>
      <c r="I93" s="83">
        <f t="shared" si="15"/>
        <v>224.47</v>
      </c>
      <c r="J93" s="84"/>
    </row>
    <row r="94" spans="1:10" x14ac:dyDescent="0.25">
      <c r="A94" s="296"/>
      <c r="B94" s="298"/>
      <c r="C94" s="263"/>
      <c r="D94" s="214" t="s">
        <v>93</v>
      </c>
      <c r="E94" s="9" t="s">
        <v>6</v>
      </c>
      <c r="F94" s="103">
        <f>G94+H94+I94</f>
        <v>417.01</v>
      </c>
      <c r="G94" s="113">
        <f t="shared" si="15"/>
        <v>165.58</v>
      </c>
      <c r="H94" s="83">
        <f t="shared" si="15"/>
        <v>26.96</v>
      </c>
      <c r="I94" s="83">
        <f t="shared" si="15"/>
        <v>224.47</v>
      </c>
      <c r="J94" s="84"/>
    </row>
    <row r="95" spans="1:10" x14ac:dyDescent="0.25">
      <c r="A95" s="296"/>
      <c r="B95" s="298"/>
      <c r="C95" s="263"/>
      <c r="D95" s="214"/>
      <c r="E95" s="34" t="s">
        <v>124</v>
      </c>
      <c r="F95" s="83">
        <f>G95+H95+I95</f>
        <v>417.01</v>
      </c>
      <c r="G95" s="113">
        <f t="shared" ref="G95:H95" si="16">G100+G105</f>
        <v>165.58</v>
      </c>
      <c r="H95" s="113">
        <f t="shared" si="16"/>
        <v>26.96</v>
      </c>
      <c r="I95" s="83">
        <f>I100+I105</f>
        <v>224.47</v>
      </c>
      <c r="J95" s="84"/>
    </row>
    <row r="96" spans="1:10" x14ac:dyDescent="0.25">
      <c r="A96" s="296"/>
      <c r="B96" s="298"/>
      <c r="C96" s="263"/>
      <c r="D96" s="214"/>
      <c r="E96" s="254" t="s">
        <v>1</v>
      </c>
      <c r="F96" s="256"/>
      <c r="G96" s="256"/>
      <c r="H96" s="256"/>
      <c r="I96" s="256"/>
      <c r="J96" s="252"/>
    </row>
    <row r="97" spans="1:10" ht="47.25" customHeight="1" x14ac:dyDescent="0.25">
      <c r="A97" s="210"/>
      <c r="B97" s="299"/>
      <c r="C97" s="300"/>
      <c r="D97" s="214"/>
      <c r="E97" s="255"/>
      <c r="F97" s="257"/>
      <c r="G97" s="257"/>
      <c r="H97" s="257"/>
      <c r="I97" s="257"/>
      <c r="J97" s="253"/>
    </row>
    <row r="98" spans="1:10" ht="30" x14ac:dyDescent="0.25">
      <c r="A98" s="214" t="s">
        <v>134</v>
      </c>
      <c r="B98" s="215" t="s">
        <v>135</v>
      </c>
      <c r="C98" s="293" t="s">
        <v>198</v>
      </c>
      <c r="D98" s="21" t="s">
        <v>26</v>
      </c>
      <c r="E98" s="21"/>
      <c r="F98" s="83">
        <f>F99</f>
        <v>220</v>
      </c>
      <c r="G98" s="83"/>
      <c r="H98" s="83"/>
      <c r="I98" s="83">
        <f>I99</f>
        <v>220</v>
      </c>
      <c r="J98" s="84"/>
    </row>
    <row r="99" spans="1:10" x14ac:dyDescent="0.25">
      <c r="A99" s="214"/>
      <c r="B99" s="216"/>
      <c r="C99" s="294"/>
      <c r="D99" s="214" t="s">
        <v>93</v>
      </c>
      <c r="E99" s="9" t="s">
        <v>6</v>
      </c>
      <c r="F99" s="83">
        <f>I99</f>
        <v>220</v>
      </c>
      <c r="G99" s="83"/>
      <c r="H99" s="83"/>
      <c r="I99" s="83">
        <f>I100</f>
        <v>220</v>
      </c>
      <c r="J99" s="84"/>
    </row>
    <row r="100" spans="1:10" x14ac:dyDescent="0.25">
      <c r="A100" s="214"/>
      <c r="B100" s="216"/>
      <c r="C100" s="294"/>
      <c r="D100" s="214"/>
      <c r="E100" s="33" t="s">
        <v>124</v>
      </c>
      <c r="F100" s="83">
        <f>I100</f>
        <v>220</v>
      </c>
      <c r="G100" s="83"/>
      <c r="H100" s="83"/>
      <c r="I100" s="83">
        <v>220</v>
      </c>
      <c r="J100" s="84"/>
    </row>
    <row r="101" spans="1:10" x14ac:dyDescent="0.25">
      <c r="A101" s="214"/>
      <c r="B101" s="216"/>
      <c r="C101" s="294"/>
      <c r="D101" s="214"/>
      <c r="E101" s="254"/>
      <c r="F101" s="256"/>
      <c r="G101" s="256"/>
      <c r="H101" s="256"/>
      <c r="I101" s="256"/>
      <c r="J101" s="252"/>
    </row>
    <row r="102" spans="1:10" ht="29.25" customHeight="1" x14ac:dyDescent="0.25">
      <c r="A102" s="219"/>
      <c r="B102" s="216"/>
      <c r="C102" s="294"/>
      <c r="D102" s="214"/>
      <c r="E102" s="255"/>
      <c r="F102" s="257"/>
      <c r="G102" s="257"/>
      <c r="H102" s="257"/>
      <c r="I102" s="257"/>
      <c r="J102" s="253"/>
    </row>
    <row r="103" spans="1:10" ht="36.75" customHeight="1" x14ac:dyDescent="0.25">
      <c r="A103" s="218" t="s">
        <v>226</v>
      </c>
      <c r="B103" s="292" t="s">
        <v>231</v>
      </c>
      <c r="C103" s="293" t="s">
        <v>310</v>
      </c>
      <c r="D103" s="21" t="s">
        <v>26</v>
      </c>
      <c r="E103" s="21"/>
      <c r="F103" s="108">
        <f t="shared" ref="F103:F104" si="17">G103+H103+I103</f>
        <v>197.01000000000002</v>
      </c>
      <c r="G103" s="101">
        <f t="shared" ref="G103:I104" si="18">G104</f>
        <v>165.58</v>
      </c>
      <c r="H103" s="101">
        <f t="shared" si="18"/>
        <v>26.96</v>
      </c>
      <c r="I103" s="101">
        <f t="shared" si="18"/>
        <v>4.47</v>
      </c>
      <c r="J103" s="102"/>
    </row>
    <row r="104" spans="1:10" ht="28.5" customHeight="1" x14ac:dyDescent="0.25">
      <c r="A104" s="218"/>
      <c r="B104" s="292"/>
      <c r="C104" s="294"/>
      <c r="D104" s="214" t="s">
        <v>93</v>
      </c>
      <c r="E104" s="9" t="s">
        <v>6</v>
      </c>
      <c r="F104" s="108">
        <f t="shared" si="17"/>
        <v>197.01000000000002</v>
      </c>
      <c r="G104" s="101">
        <f t="shared" si="18"/>
        <v>165.58</v>
      </c>
      <c r="H104" s="101">
        <f t="shared" si="18"/>
        <v>26.96</v>
      </c>
      <c r="I104" s="101">
        <f t="shared" si="18"/>
        <v>4.47</v>
      </c>
      <c r="J104" s="102"/>
    </row>
    <row r="105" spans="1:10" ht="30" customHeight="1" x14ac:dyDescent="0.25">
      <c r="A105" s="218"/>
      <c r="B105" s="292"/>
      <c r="C105" s="295"/>
      <c r="D105" s="214"/>
      <c r="E105" s="33" t="s">
        <v>124</v>
      </c>
      <c r="F105" s="101">
        <f>G105+H105+I105</f>
        <v>197.01000000000002</v>
      </c>
      <c r="G105" s="101">
        <v>165.58</v>
      </c>
      <c r="H105" s="101">
        <v>26.96</v>
      </c>
      <c r="I105" s="101">
        <v>4.47</v>
      </c>
      <c r="J105" s="102"/>
    </row>
    <row r="106" spans="1:10" ht="30" x14ac:dyDescent="0.25">
      <c r="A106" s="227" t="s">
        <v>63</v>
      </c>
      <c r="B106" s="246" t="s">
        <v>64</v>
      </c>
      <c r="C106" s="249"/>
      <c r="D106" s="21" t="s">
        <v>26</v>
      </c>
      <c r="E106" s="21"/>
      <c r="F106" s="83">
        <v>0</v>
      </c>
      <c r="G106" s="83"/>
      <c r="H106" s="83"/>
      <c r="I106" s="83">
        <v>0</v>
      </c>
      <c r="J106" s="84"/>
    </row>
    <row r="107" spans="1:10" x14ac:dyDescent="0.25">
      <c r="A107" s="228"/>
      <c r="B107" s="246"/>
      <c r="C107" s="250"/>
      <c r="D107" s="214" t="s">
        <v>93</v>
      </c>
      <c r="E107" s="254"/>
      <c r="F107" s="256"/>
      <c r="G107" s="256"/>
      <c r="H107" s="256"/>
      <c r="I107" s="256"/>
      <c r="J107" s="252"/>
    </row>
    <row r="108" spans="1:10" x14ac:dyDescent="0.25">
      <c r="A108" s="228"/>
      <c r="B108" s="246"/>
      <c r="C108" s="250"/>
      <c r="D108" s="214"/>
      <c r="E108" s="262"/>
      <c r="F108" s="258"/>
      <c r="G108" s="258"/>
      <c r="H108" s="258"/>
      <c r="I108" s="258"/>
      <c r="J108" s="259"/>
    </row>
    <row r="109" spans="1:10" x14ac:dyDescent="0.25">
      <c r="A109" s="228"/>
      <c r="B109" s="246"/>
      <c r="C109" s="250"/>
      <c r="D109" s="214"/>
      <c r="E109" s="262"/>
      <c r="F109" s="258"/>
      <c r="G109" s="258"/>
      <c r="H109" s="258"/>
      <c r="I109" s="258"/>
      <c r="J109" s="259"/>
    </row>
    <row r="110" spans="1:10" ht="10.5" customHeight="1" x14ac:dyDescent="0.25">
      <c r="A110" s="229"/>
      <c r="B110" s="246"/>
      <c r="C110" s="251"/>
      <c r="D110" s="214"/>
      <c r="E110" s="255"/>
      <c r="F110" s="257"/>
      <c r="G110" s="257"/>
      <c r="H110" s="257"/>
      <c r="I110" s="257"/>
      <c r="J110" s="253"/>
    </row>
    <row r="111" spans="1:10" ht="33.75" customHeight="1" x14ac:dyDescent="0.25">
      <c r="A111" s="227" t="s">
        <v>216</v>
      </c>
      <c r="B111" s="228" t="s">
        <v>208</v>
      </c>
      <c r="C111" s="249"/>
      <c r="D111" s="76" t="s">
        <v>26</v>
      </c>
      <c r="E111" s="77"/>
      <c r="F111" s="85">
        <v>0</v>
      </c>
      <c r="G111" s="85"/>
      <c r="H111" s="85"/>
      <c r="I111" s="85">
        <v>0</v>
      </c>
      <c r="J111" s="86"/>
    </row>
    <row r="112" spans="1:10" ht="49.5" customHeight="1" x14ac:dyDescent="0.25">
      <c r="A112" s="228"/>
      <c r="B112" s="228"/>
      <c r="C112" s="250"/>
      <c r="D112" s="227" t="s">
        <v>93</v>
      </c>
      <c r="E112" s="254"/>
      <c r="F112" s="256"/>
      <c r="G112" s="256"/>
      <c r="H112" s="256"/>
      <c r="I112" s="256"/>
      <c r="J112" s="252"/>
    </row>
    <row r="113" spans="1:10" ht="23.25" hidden="1" customHeight="1" x14ac:dyDescent="0.25">
      <c r="A113" s="228"/>
      <c r="B113" s="228"/>
      <c r="C113" s="250"/>
      <c r="D113" s="228"/>
      <c r="E113" s="262"/>
      <c r="F113" s="258"/>
      <c r="G113" s="258"/>
      <c r="H113" s="258"/>
      <c r="I113" s="258"/>
      <c r="J113" s="259"/>
    </row>
    <row r="114" spans="1:10" ht="6" hidden="1" customHeight="1" x14ac:dyDescent="0.25">
      <c r="A114" s="228"/>
      <c r="B114" s="228"/>
      <c r="C114" s="250"/>
      <c r="D114" s="228"/>
      <c r="E114" s="262"/>
      <c r="F114" s="258"/>
      <c r="G114" s="258"/>
      <c r="H114" s="258"/>
      <c r="I114" s="258"/>
      <c r="J114" s="259"/>
    </row>
    <row r="115" spans="1:10" ht="55.5" hidden="1" customHeight="1" x14ac:dyDescent="0.25">
      <c r="A115" s="229"/>
      <c r="B115" s="229"/>
      <c r="C115" s="251"/>
      <c r="D115" s="229"/>
      <c r="E115" s="255"/>
      <c r="F115" s="257"/>
      <c r="G115" s="257"/>
      <c r="H115" s="257"/>
      <c r="I115" s="257"/>
      <c r="J115" s="253"/>
    </row>
    <row r="116" spans="1:10" ht="30" x14ac:dyDescent="0.25">
      <c r="A116" s="227" t="s">
        <v>65</v>
      </c>
      <c r="B116" s="215" t="s">
        <v>66</v>
      </c>
      <c r="C116" s="263" t="s">
        <v>199</v>
      </c>
      <c r="D116" s="21" t="s">
        <v>26</v>
      </c>
      <c r="E116" s="21"/>
      <c r="F116" s="83">
        <f>F117</f>
        <v>2578.1</v>
      </c>
      <c r="G116" s="83"/>
      <c r="H116" s="83"/>
      <c r="I116" s="83">
        <f>F116</f>
        <v>2578.1</v>
      </c>
      <c r="J116" s="84"/>
    </row>
    <row r="117" spans="1:10" x14ac:dyDescent="0.25">
      <c r="A117" s="228"/>
      <c r="B117" s="216"/>
      <c r="C117" s="263"/>
      <c r="D117" s="214" t="s">
        <v>93</v>
      </c>
      <c r="E117" s="9" t="s">
        <v>6</v>
      </c>
      <c r="F117" s="83">
        <f>F118</f>
        <v>2578.1</v>
      </c>
      <c r="G117" s="83"/>
      <c r="H117" s="83"/>
      <c r="I117" s="83">
        <f>F117</f>
        <v>2578.1</v>
      </c>
      <c r="J117" s="84"/>
    </row>
    <row r="118" spans="1:10" x14ac:dyDescent="0.25">
      <c r="A118" s="228"/>
      <c r="B118" s="216"/>
      <c r="C118" s="263"/>
      <c r="D118" s="214"/>
      <c r="E118" s="33" t="s">
        <v>124</v>
      </c>
      <c r="F118" s="83">
        <f>I118</f>
        <v>2578.1</v>
      </c>
      <c r="G118" s="83"/>
      <c r="H118" s="83"/>
      <c r="I118" s="83">
        <v>2578.1</v>
      </c>
      <c r="J118" s="84"/>
    </row>
    <row r="119" spans="1:10" x14ac:dyDescent="0.25">
      <c r="A119" s="228"/>
      <c r="B119" s="216"/>
      <c r="C119" s="263"/>
      <c r="D119" s="214"/>
      <c r="E119" s="254"/>
      <c r="F119" s="256"/>
      <c r="G119" s="256"/>
      <c r="H119" s="256"/>
      <c r="I119" s="256"/>
      <c r="J119" s="252"/>
    </row>
    <row r="120" spans="1:10" ht="3.75" customHeight="1" x14ac:dyDescent="0.25">
      <c r="A120" s="229"/>
      <c r="B120" s="216"/>
      <c r="C120" s="263"/>
      <c r="D120" s="214"/>
      <c r="E120" s="255"/>
      <c r="F120" s="257"/>
      <c r="G120" s="257"/>
      <c r="H120" s="257"/>
      <c r="I120" s="257"/>
      <c r="J120" s="253"/>
    </row>
    <row r="121" spans="1:10" ht="30" x14ac:dyDescent="0.25">
      <c r="A121" s="227" t="s">
        <v>67</v>
      </c>
      <c r="B121" s="215" t="s">
        <v>68</v>
      </c>
      <c r="C121" s="263"/>
      <c r="D121" s="21" t="s">
        <v>26</v>
      </c>
      <c r="E121" s="121"/>
      <c r="F121" s="83">
        <f>I121</f>
        <v>16.5</v>
      </c>
      <c r="G121" s="83"/>
      <c r="H121" s="83"/>
      <c r="I121" s="123">
        <f>I122</f>
        <v>16.5</v>
      </c>
      <c r="J121" s="84"/>
    </row>
    <row r="122" spans="1:10" x14ac:dyDescent="0.25">
      <c r="A122" s="228"/>
      <c r="B122" s="216"/>
      <c r="C122" s="263"/>
      <c r="D122" s="214" t="s">
        <v>93</v>
      </c>
      <c r="E122" s="122" t="s">
        <v>6</v>
      </c>
      <c r="F122" s="113">
        <f>I122</f>
        <v>16.5</v>
      </c>
      <c r="G122" s="113"/>
      <c r="H122" s="113"/>
      <c r="I122" s="123">
        <f>I123</f>
        <v>16.5</v>
      </c>
      <c r="J122" s="84"/>
    </row>
    <row r="123" spans="1:10" x14ac:dyDescent="0.25">
      <c r="A123" s="228"/>
      <c r="B123" s="216"/>
      <c r="C123" s="263"/>
      <c r="D123" s="214"/>
      <c r="E123" s="287" t="s">
        <v>124</v>
      </c>
      <c r="F123" s="288">
        <f>I123</f>
        <v>16.5</v>
      </c>
      <c r="G123" s="291"/>
      <c r="H123" s="291"/>
      <c r="I123" s="324">
        <f>I138</f>
        <v>16.5</v>
      </c>
      <c r="J123" s="325"/>
    </row>
    <row r="124" spans="1:10" x14ac:dyDescent="0.25">
      <c r="A124" s="228"/>
      <c r="B124" s="216"/>
      <c r="C124" s="263"/>
      <c r="D124" s="214"/>
      <c r="E124" s="287"/>
      <c r="F124" s="289"/>
      <c r="G124" s="291"/>
      <c r="H124" s="291"/>
      <c r="I124" s="324"/>
      <c r="J124" s="325"/>
    </row>
    <row r="125" spans="1:10" ht="48" customHeight="1" x14ac:dyDescent="0.25">
      <c r="A125" s="229"/>
      <c r="B125" s="216"/>
      <c r="C125" s="263"/>
      <c r="D125" s="214"/>
      <c r="E125" s="287"/>
      <c r="F125" s="290"/>
      <c r="G125" s="291"/>
      <c r="H125" s="291"/>
      <c r="I125" s="324"/>
      <c r="J125" s="325"/>
    </row>
    <row r="126" spans="1:10" ht="30" x14ac:dyDescent="0.25">
      <c r="A126" s="214" t="s">
        <v>136</v>
      </c>
      <c r="B126" s="215" t="s">
        <v>137</v>
      </c>
      <c r="C126" s="263"/>
      <c r="D126" s="21" t="s">
        <v>26</v>
      </c>
      <c r="E126" s="21"/>
      <c r="F126" s="83">
        <v>0</v>
      </c>
      <c r="G126" s="83"/>
      <c r="H126" s="83"/>
      <c r="I126" s="83">
        <v>0</v>
      </c>
      <c r="J126" s="84"/>
    </row>
    <row r="127" spans="1:10" x14ac:dyDescent="0.25">
      <c r="A127" s="214"/>
      <c r="B127" s="216"/>
      <c r="C127" s="263"/>
      <c r="D127" s="214" t="s">
        <v>93</v>
      </c>
      <c r="E127" s="254"/>
      <c r="F127" s="256"/>
      <c r="G127" s="256"/>
      <c r="H127" s="256"/>
      <c r="I127" s="256"/>
      <c r="J127" s="252"/>
    </row>
    <row r="128" spans="1:10" x14ac:dyDescent="0.25">
      <c r="A128" s="214"/>
      <c r="B128" s="216"/>
      <c r="C128" s="263"/>
      <c r="D128" s="214"/>
      <c r="E128" s="262"/>
      <c r="F128" s="258"/>
      <c r="G128" s="258"/>
      <c r="H128" s="258"/>
      <c r="I128" s="258"/>
      <c r="J128" s="259"/>
    </row>
    <row r="129" spans="1:10" x14ac:dyDescent="0.25">
      <c r="A129" s="214"/>
      <c r="B129" s="216"/>
      <c r="C129" s="263"/>
      <c r="D129" s="214"/>
      <c r="E129" s="262"/>
      <c r="F129" s="258"/>
      <c r="G129" s="258"/>
      <c r="H129" s="258"/>
      <c r="I129" s="258"/>
      <c r="J129" s="259"/>
    </row>
    <row r="130" spans="1:10" ht="3" customHeight="1" x14ac:dyDescent="0.25">
      <c r="A130" s="214"/>
      <c r="B130" s="216"/>
      <c r="C130" s="263"/>
      <c r="D130" s="214"/>
      <c r="E130" s="255"/>
      <c r="F130" s="257"/>
      <c r="G130" s="257"/>
      <c r="H130" s="257"/>
      <c r="I130" s="257"/>
      <c r="J130" s="253"/>
    </row>
    <row r="131" spans="1:10" ht="30" x14ac:dyDescent="0.25">
      <c r="A131" s="214" t="s">
        <v>138</v>
      </c>
      <c r="B131" s="215" t="s">
        <v>139</v>
      </c>
      <c r="C131" s="263"/>
      <c r="D131" s="21" t="s">
        <v>26</v>
      </c>
      <c r="E131" s="21"/>
      <c r="F131" s="83">
        <v>0</v>
      </c>
      <c r="G131" s="83"/>
      <c r="H131" s="83"/>
      <c r="I131" s="83">
        <v>0</v>
      </c>
      <c r="J131" s="84"/>
    </row>
    <row r="132" spans="1:10" x14ac:dyDescent="0.25">
      <c r="A132" s="214"/>
      <c r="B132" s="216"/>
      <c r="C132" s="263"/>
      <c r="D132" s="214" t="s">
        <v>93</v>
      </c>
      <c r="E132" s="254"/>
      <c r="F132" s="256"/>
      <c r="G132" s="256"/>
      <c r="H132" s="256"/>
      <c r="I132" s="256"/>
      <c r="J132" s="252"/>
    </row>
    <row r="133" spans="1:10" x14ac:dyDescent="0.25">
      <c r="A133" s="214"/>
      <c r="B133" s="216"/>
      <c r="C133" s="263"/>
      <c r="D133" s="214"/>
      <c r="E133" s="262"/>
      <c r="F133" s="258"/>
      <c r="G133" s="258"/>
      <c r="H133" s="258"/>
      <c r="I133" s="258"/>
      <c r="J133" s="259"/>
    </row>
    <row r="134" spans="1:10" x14ac:dyDescent="0.25">
      <c r="A134" s="214"/>
      <c r="B134" s="216"/>
      <c r="C134" s="263"/>
      <c r="D134" s="214"/>
      <c r="E134" s="262"/>
      <c r="F134" s="258"/>
      <c r="G134" s="258"/>
      <c r="H134" s="258"/>
      <c r="I134" s="258"/>
      <c r="J134" s="259"/>
    </row>
    <row r="135" spans="1:10" ht="0.75" customHeight="1" x14ac:dyDescent="0.25">
      <c r="A135" s="214"/>
      <c r="B135" s="216"/>
      <c r="C135" s="263"/>
      <c r="D135" s="214"/>
      <c r="E135" s="255"/>
      <c r="F135" s="257"/>
      <c r="G135" s="257"/>
      <c r="H135" s="257"/>
      <c r="I135" s="257"/>
      <c r="J135" s="253"/>
    </row>
    <row r="136" spans="1:10" ht="30" x14ac:dyDescent="0.25">
      <c r="A136" s="214" t="s">
        <v>140</v>
      </c>
      <c r="B136" s="215" t="s">
        <v>142</v>
      </c>
      <c r="C136" s="263"/>
      <c r="D136" s="21" t="s">
        <v>26</v>
      </c>
      <c r="E136" s="21"/>
      <c r="F136" s="83">
        <f>I136</f>
        <v>16.5</v>
      </c>
      <c r="G136" s="83"/>
      <c r="H136" s="83"/>
      <c r="I136" s="83">
        <f>I137</f>
        <v>16.5</v>
      </c>
      <c r="J136" s="84"/>
    </row>
    <row r="137" spans="1:10" x14ac:dyDescent="0.25">
      <c r="A137" s="214"/>
      <c r="B137" s="216"/>
      <c r="C137" s="263"/>
      <c r="D137" s="215" t="s">
        <v>93</v>
      </c>
      <c r="E137" s="120" t="s">
        <v>6</v>
      </c>
      <c r="F137" s="107">
        <f>I137</f>
        <v>16.5</v>
      </c>
      <c r="G137" s="107"/>
      <c r="H137" s="107"/>
      <c r="I137" s="107">
        <f>I138</f>
        <v>16.5</v>
      </c>
      <c r="J137" s="109"/>
    </row>
    <row r="138" spans="1:10" ht="15.75" customHeight="1" x14ac:dyDescent="0.25">
      <c r="A138" s="214"/>
      <c r="B138" s="216"/>
      <c r="C138" s="263"/>
      <c r="D138" s="216"/>
      <c r="E138" s="284" t="s">
        <v>124</v>
      </c>
      <c r="F138" s="271">
        <f>I138</f>
        <v>16.5</v>
      </c>
      <c r="G138" s="271"/>
      <c r="H138" s="271"/>
      <c r="I138" s="271">
        <v>16.5</v>
      </c>
      <c r="J138" s="252"/>
    </row>
    <row r="139" spans="1:10" ht="20.25" customHeight="1" x14ac:dyDescent="0.25">
      <c r="A139" s="214"/>
      <c r="B139" s="216"/>
      <c r="C139" s="263"/>
      <c r="D139" s="216"/>
      <c r="E139" s="285"/>
      <c r="F139" s="283"/>
      <c r="G139" s="283"/>
      <c r="H139" s="283"/>
      <c r="I139" s="283"/>
      <c r="J139" s="259"/>
    </row>
    <row r="140" spans="1:10" ht="8.25" customHeight="1" x14ac:dyDescent="0.25">
      <c r="A140" s="214"/>
      <c r="B140" s="216"/>
      <c r="C140" s="263"/>
      <c r="D140" s="216"/>
      <c r="E140" s="285"/>
      <c r="F140" s="283"/>
      <c r="G140" s="283"/>
      <c r="H140" s="283"/>
      <c r="I140" s="283"/>
      <c r="J140" s="259"/>
    </row>
    <row r="141" spans="1:10" ht="16.5" hidden="1" customHeight="1" x14ac:dyDescent="0.25">
      <c r="A141" s="214"/>
      <c r="B141" s="217"/>
      <c r="C141" s="263"/>
      <c r="D141" s="114"/>
      <c r="E141" s="286"/>
      <c r="F141" s="272"/>
      <c r="G141" s="272"/>
      <c r="H141" s="272"/>
      <c r="I141" s="272"/>
      <c r="J141" s="253"/>
    </row>
    <row r="142" spans="1:10" ht="30" customHeight="1" x14ac:dyDescent="0.25">
      <c r="A142" s="219" t="s">
        <v>288</v>
      </c>
      <c r="B142" s="219" t="s">
        <v>85</v>
      </c>
      <c r="C142" s="219"/>
      <c r="D142" s="158" t="s">
        <v>26</v>
      </c>
      <c r="E142" s="157"/>
      <c r="F142" s="154"/>
      <c r="G142" s="154"/>
      <c r="H142" s="154"/>
      <c r="I142" s="154"/>
      <c r="J142" s="152"/>
    </row>
    <row r="143" spans="1:10" ht="18.75" customHeight="1" x14ac:dyDescent="0.25">
      <c r="A143" s="221"/>
      <c r="B143" s="221"/>
      <c r="C143" s="221"/>
      <c r="D143" s="219" t="s">
        <v>93</v>
      </c>
      <c r="E143" s="120" t="s">
        <v>6</v>
      </c>
      <c r="F143" s="154"/>
      <c r="G143" s="154"/>
      <c r="H143" s="154"/>
      <c r="I143" s="154"/>
      <c r="J143" s="152"/>
    </row>
    <row r="144" spans="1:10" ht="29.25" customHeight="1" x14ac:dyDescent="0.25">
      <c r="A144" s="222"/>
      <c r="B144" s="222"/>
      <c r="C144" s="222"/>
      <c r="D144" s="222"/>
      <c r="E144" s="157"/>
      <c r="F144" s="154"/>
      <c r="G144" s="154"/>
      <c r="H144" s="154"/>
      <c r="I144" s="154"/>
      <c r="J144" s="152"/>
    </row>
    <row r="145" spans="1:10" ht="29.25" customHeight="1" x14ac:dyDescent="0.25">
      <c r="A145" s="219" t="s">
        <v>289</v>
      </c>
      <c r="B145" s="219" t="s">
        <v>245</v>
      </c>
      <c r="C145" s="219"/>
      <c r="D145" s="158" t="s">
        <v>26</v>
      </c>
      <c r="E145" s="157"/>
      <c r="F145" s="154"/>
      <c r="G145" s="154"/>
      <c r="H145" s="154"/>
      <c r="I145" s="154"/>
      <c r="J145" s="152"/>
    </row>
    <row r="146" spans="1:10" ht="18.75" customHeight="1" x14ac:dyDescent="0.25">
      <c r="A146" s="221"/>
      <c r="B146" s="221"/>
      <c r="C146" s="221"/>
      <c r="D146" s="219" t="s">
        <v>93</v>
      </c>
      <c r="E146" s="120" t="s">
        <v>6</v>
      </c>
      <c r="F146" s="154"/>
      <c r="G146" s="154"/>
      <c r="H146" s="154"/>
      <c r="I146" s="154"/>
      <c r="J146" s="152"/>
    </row>
    <row r="147" spans="1:10" ht="28.5" customHeight="1" x14ac:dyDescent="0.25">
      <c r="A147" s="222"/>
      <c r="B147" s="222"/>
      <c r="C147" s="222"/>
      <c r="D147" s="222"/>
      <c r="E147" s="157"/>
      <c r="F147" s="154"/>
      <c r="G147" s="154"/>
      <c r="H147" s="154"/>
      <c r="I147" s="154"/>
      <c r="J147" s="152"/>
    </row>
    <row r="148" spans="1:10" ht="44.25" customHeight="1" x14ac:dyDescent="0.25">
      <c r="A148" s="214" t="s">
        <v>69</v>
      </c>
      <c r="B148" s="214" t="s">
        <v>104</v>
      </c>
      <c r="C148" s="263" t="s">
        <v>143</v>
      </c>
      <c r="D148" s="21" t="s">
        <v>26</v>
      </c>
      <c r="E148" s="21"/>
      <c r="F148" s="90">
        <f>F153+F162+F231+F261+F266</f>
        <v>103364.03</v>
      </c>
      <c r="G148" s="90">
        <f t="shared" ref="G148:I148" si="19">G149</f>
        <v>1200</v>
      </c>
      <c r="H148" s="90">
        <f t="shared" si="19"/>
        <v>6695.35</v>
      </c>
      <c r="I148" s="90">
        <f t="shared" si="19"/>
        <v>95468.68</v>
      </c>
      <c r="J148" s="84"/>
    </row>
    <row r="149" spans="1:10" x14ac:dyDescent="0.25">
      <c r="A149" s="214"/>
      <c r="B149" s="214"/>
      <c r="C149" s="263"/>
      <c r="D149" s="214" t="s">
        <v>93</v>
      </c>
      <c r="E149" s="9" t="s">
        <v>6</v>
      </c>
      <c r="F149" s="90">
        <f>F154+F163+F232+F262+F267</f>
        <v>103364.03</v>
      </c>
      <c r="G149" s="90">
        <f>G150+G151+G152</f>
        <v>1200</v>
      </c>
      <c r="H149" s="90">
        <f t="shared" ref="H149" si="20">H150+H151+H152</f>
        <v>6695.35</v>
      </c>
      <c r="I149" s="90">
        <f>I150+I151+I152</f>
        <v>95468.68</v>
      </c>
      <c r="J149" s="84"/>
    </row>
    <row r="150" spans="1:10" x14ac:dyDescent="0.25">
      <c r="A150" s="214"/>
      <c r="B150" s="214"/>
      <c r="C150" s="263"/>
      <c r="D150" s="214"/>
      <c r="E150" s="33" t="s">
        <v>124</v>
      </c>
      <c r="F150" s="90">
        <f>G150+H150+I150</f>
        <v>103364.03</v>
      </c>
      <c r="G150" s="90">
        <f>G155+G164+G233+G263</f>
        <v>1200</v>
      </c>
      <c r="H150" s="90">
        <f>H155+H164+H233+H263</f>
        <v>6695.35</v>
      </c>
      <c r="I150" s="90">
        <f>I155+I164+I233+I263</f>
        <v>95468.68</v>
      </c>
      <c r="J150" s="84"/>
    </row>
    <row r="151" spans="1:10" x14ac:dyDescent="0.25">
      <c r="A151" s="214"/>
      <c r="B151" s="214"/>
      <c r="C151" s="263"/>
      <c r="D151" s="214"/>
      <c r="E151" s="105" t="s">
        <v>141</v>
      </c>
      <c r="F151" s="100">
        <f>G151+H151+I151</f>
        <v>0</v>
      </c>
      <c r="G151" s="100">
        <f>G165+G234+G264</f>
        <v>0</v>
      </c>
      <c r="H151" s="100">
        <f>H165+H234+H264</f>
        <v>0</v>
      </c>
      <c r="I151" s="100">
        <f>I165+I234+I264</f>
        <v>0</v>
      </c>
      <c r="J151" s="98"/>
    </row>
    <row r="152" spans="1:10" ht="199.5" customHeight="1" x14ac:dyDescent="0.25">
      <c r="A152" s="214"/>
      <c r="B152" s="214"/>
      <c r="C152" s="263"/>
      <c r="D152" s="214"/>
      <c r="E152" s="105" t="s">
        <v>119</v>
      </c>
      <c r="F152" s="100">
        <f>G152+H152+I152</f>
        <v>0</v>
      </c>
      <c r="G152" s="100"/>
      <c r="H152" s="100">
        <f>H156</f>
        <v>0</v>
      </c>
      <c r="I152" s="100"/>
      <c r="J152" s="98"/>
    </row>
    <row r="153" spans="1:10" ht="30" x14ac:dyDescent="0.25">
      <c r="A153" s="215" t="s">
        <v>144</v>
      </c>
      <c r="B153" s="215" t="s">
        <v>223</v>
      </c>
      <c r="C153" s="263" t="s">
        <v>204</v>
      </c>
      <c r="D153" s="21" t="s">
        <v>26</v>
      </c>
      <c r="E153" s="21"/>
      <c r="F153" s="83">
        <f>F154</f>
        <v>85578.66</v>
      </c>
      <c r="G153" s="83"/>
      <c r="H153" s="83">
        <f>H154</f>
        <v>0</v>
      </c>
      <c r="I153" s="83">
        <f>I154</f>
        <v>85578.66</v>
      </c>
      <c r="J153" s="84"/>
    </row>
    <row r="154" spans="1:10" x14ac:dyDescent="0.25">
      <c r="A154" s="216"/>
      <c r="B154" s="216"/>
      <c r="C154" s="263"/>
      <c r="D154" s="214" t="s">
        <v>93</v>
      </c>
      <c r="E154" s="9" t="s">
        <v>6</v>
      </c>
      <c r="F154" s="83">
        <f>H154+I154</f>
        <v>85578.66</v>
      </c>
      <c r="G154" s="83"/>
      <c r="H154" s="83">
        <f>H156+H155</f>
        <v>0</v>
      </c>
      <c r="I154" s="83">
        <f>I155</f>
        <v>85578.66</v>
      </c>
      <c r="J154" s="84"/>
    </row>
    <row r="155" spans="1:10" x14ac:dyDescent="0.25">
      <c r="A155" s="216"/>
      <c r="B155" s="216"/>
      <c r="C155" s="263"/>
      <c r="D155" s="214"/>
      <c r="E155" s="33" t="s">
        <v>124</v>
      </c>
      <c r="F155" s="83">
        <f>I155</f>
        <v>85578.66</v>
      </c>
      <c r="G155" s="83"/>
      <c r="H155" s="83"/>
      <c r="I155" s="83">
        <v>85578.66</v>
      </c>
      <c r="J155" s="84"/>
    </row>
    <row r="156" spans="1:10" ht="24" customHeight="1" x14ac:dyDescent="0.25">
      <c r="A156" s="216"/>
      <c r="B156" s="216"/>
      <c r="C156" s="263"/>
      <c r="D156" s="214"/>
      <c r="E156" s="33" t="s">
        <v>119</v>
      </c>
      <c r="F156" s="83">
        <f>F160+F161</f>
        <v>0</v>
      </c>
      <c r="G156" s="83"/>
      <c r="H156" s="83"/>
      <c r="I156" s="83"/>
      <c r="J156" s="84"/>
    </row>
    <row r="157" spans="1:10" ht="136.5" customHeight="1" x14ac:dyDescent="0.25">
      <c r="A157" s="216"/>
      <c r="B157" s="216"/>
      <c r="C157" s="263"/>
      <c r="D157" s="214"/>
      <c r="E157" s="9" t="s">
        <v>1</v>
      </c>
      <c r="F157" s="83"/>
      <c r="G157" s="83"/>
      <c r="H157" s="83"/>
      <c r="I157" s="83"/>
      <c r="J157" s="84"/>
    </row>
    <row r="158" spans="1:10" ht="36" customHeight="1" x14ac:dyDescent="0.25">
      <c r="A158" s="227" t="s">
        <v>224</v>
      </c>
      <c r="B158" s="227" t="s">
        <v>225</v>
      </c>
      <c r="C158" s="249"/>
      <c r="D158" s="21" t="s">
        <v>26</v>
      </c>
      <c r="E158" s="9"/>
      <c r="F158" s="99">
        <f>F159</f>
        <v>0</v>
      </c>
      <c r="G158" s="99"/>
      <c r="H158" s="99">
        <f>H159</f>
        <v>0</v>
      </c>
      <c r="I158" s="99"/>
      <c r="J158" s="84"/>
    </row>
    <row r="159" spans="1:10" ht="24.75" customHeight="1" x14ac:dyDescent="0.25">
      <c r="A159" s="228"/>
      <c r="B159" s="282"/>
      <c r="C159" s="250"/>
      <c r="D159" s="214" t="s">
        <v>93</v>
      </c>
      <c r="E159" s="9" t="s">
        <v>6</v>
      </c>
      <c r="F159" s="99">
        <f>F160+F161</f>
        <v>0</v>
      </c>
      <c r="G159" s="99"/>
      <c r="H159" s="99">
        <f>H160+H161</f>
        <v>0</v>
      </c>
      <c r="I159" s="99"/>
      <c r="J159" s="84"/>
    </row>
    <row r="160" spans="1:10" ht="24.75" customHeight="1" x14ac:dyDescent="0.25">
      <c r="A160" s="228"/>
      <c r="B160" s="282"/>
      <c r="C160" s="250"/>
      <c r="D160" s="214"/>
      <c r="E160" s="33" t="s">
        <v>124</v>
      </c>
      <c r="F160" s="99">
        <f>G160+H160+I160+J160</f>
        <v>0</v>
      </c>
      <c r="G160" s="99"/>
      <c r="H160" s="99"/>
      <c r="I160" s="99"/>
      <c r="J160" s="84"/>
    </row>
    <row r="161" spans="1:10" ht="24.75" customHeight="1" x14ac:dyDescent="0.25">
      <c r="A161" s="228"/>
      <c r="B161" s="228"/>
      <c r="C161" s="250"/>
      <c r="D161" s="214"/>
      <c r="E161" s="104" t="s">
        <v>119</v>
      </c>
      <c r="F161" s="99">
        <f>G161+H161+J161</f>
        <v>0</v>
      </c>
      <c r="G161" s="99"/>
      <c r="H161" s="99"/>
      <c r="I161" s="99"/>
      <c r="J161" s="84"/>
    </row>
    <row r="162" spans="1:10" ht="30" x14ac:dyDescent="0.25">
      <c r="A162" s="215" t="s">
        <v>145</v>
      </c>
      <c r="B162" s="215" t="s">
        <v>146</v>
      </c>
      <c r="C162" s="263" t="s">
        <v>200</v>
      </c>
      <c r="D162" s="21" t="s">
        <v>26</v>
      </c>
      <c r="E162" s="21"/>
      <c r="F162" s="90">
        <f>G162+H162+I162</f>
        <v>2245.62</v>
      </c>
      <c r="G162" s="90">
        <f t="shared" ref="G162:H162" si="21">G163</f>
        <v>0</v>
      </c>
      <c r="H162" s="90">
        <f t="shared" si="21"/>
        <v>0</v>
      </c>
      <c r="I162" s="90">
        <f>I182+I211</f>
        <v>2245.62</v>
      </c>
      <c r="J162" s="84"/>
    </row>
    <row r="163" spans="1:10" x14ac:dyDescent="0.25">
      <c r="A163" s="216"/>
      <c r="B163" s="216"/>
      <c r="C163" s="263"/>
      <c r="D163" s="214" t="s">
        <v>93</v>
      </c>
      <c r="E163" s="9" t="s">
        <v>6</v>
      </c>
      <c r="F163" s="90">
        <f>F183+F202+F217+F211</f>
        <v>2245.62</v>
      </c>
      <c r="G163" s="90">
        <f t="shared" ref="G163:H163" si="22">G183+G202+G217+G211</f>
        <v>0</v>
      </c>
      <c r="H163" s="90">
        <f t="shared" si="22"/>
        <v>0</v>
      </c>
      <c r="I163" s="90">
        <f>+I183+I212</f>
        <v>2245.62</v>
      </c>
      <c r="J163" s="84"/>
    </row>
    <row r="164" spans="1:10" x14ac:dyDescent="0.25">
      <c r="A164" s="216"/>
      <c r="B164" s="216"/>
      <c r="C164" s="263"/>
      <c r="D164" s="214"/>
      <c r="E164" s="33" t="s">
        <v>124</v>
      </c>
      <c r="F164" s="90">
        <f>F184+F203+F218++F212</f>
        <v>2245.62</v>
      </c>
      <c r="G164" s="90">
        <f t="shared" ref="G164:H164" si="23">G184+G203+G218++G212</f>
        <v>0</v>
      </c>
      <c r="H164" s="90">
        <f t="shared" si="23"/>
        <v>0</v>
      </c>
      <c r="I164" s="90">
        <f>I184+I203+I212</f>
        <v>2245.62</v>
      </c>
      <c r="J164" s="84"/>
    </row>
    <row r="165" spans="1:10" x14ac:dyDescent="0.25">
      <c r="A165" s="216"/>
      <c r="B165" s="216"/>
      <c r="C165" s="263"/>
      <c r="D165" s="214"/>
      <c r="E165" s="280" t="s">
        <v>141</v>
      </c>
      <c r="F165" s="271">
        <f>I165</f>
        <v>0</v>
      </c>
      <c r="G165" s="271"/>
      <c r="H165" s="271"/>
      <c r="I165" s="271">
        <f>I185</f>
        <v>0</v>
      </c>
      <c r="J165" s="252"/>
    </row>
    <row r="166" spans="1:10" ht="2.25" customHeight="1" x14ac:dyDescent="0.25">
      <c r="A166" s="216"/>
      <c r="B166" s="216"/>
      <c r="C166" s="263"/>
      <c r="D166" s="214"/>
      <c r="E166" s="281"/>
      <c r="F166" s="272"/>
      <c r="G166" s="272"/>
      <c r="H166" s="272"/>
      <c r="I166" s="272"/>
      <c r="J166" s="253"/>
    </row>
    <row r="167" spans="1:10" ht="30" x14ac:dyDescent="0.25">
      <c r="A167" s="214" t="s">
        <v>147</v>
      </c>
      <c r="B167" s="215" t="s">
        <v>148</v>
      </c>
      <c r="C167" s="263"/>
      <c r="D167" s="21" t="s">
        <v>26</v>
      </c>
      <c r="E167" s="21"/>
      <c r="F167" s="83">
        <v>0</v>
      </c>
      <c r="G167" s="83"/>
      <c r="H167" s="83"/>
      <c r="I167" s="83">
        <v>0</v>
      </c>
      <c r="J167" s="84"/>
    </row>
    <row r="168" spans="1:10" x14ac:dyDescent="0.25">
      <c r="A168" s="214"/>
      <c r="B168" s="216"/>
      <c r="C168" s="263"/>
      <c r="D168" s="214" t="s">
        <v>93</v>
      </c>
      <c r="E168" s="254"/>
      <c r="F168" s="256"/>
      <c r="G168" s="256"/>
      <c r="H168" s="256"/>
      <c r="I168" s="256"/>
      <c r="J168" s="252"/>
    </row>
    <row r="169" spans="1:10" x14ac:dyDescent="0.25">
      <c r="A169" s="214"/>
      <c r="B169" s="216"/>
      <c r="C169" s="263"/>
      <c r="D169" s="214"/>
      <c r="E169" s="262"/>
      <c r="F169" s="258"/>
      <c r="G169" s="258"/>
      <c r="H169" s="258"/>
      <c r="I169" s="258"/>
      <c r="J169" s="259"/>
    </row>
    <row r="170" spans="1:10" ht="19.5" customHeight="1" x14ac:dyDescent="0.25">
      <c r="A170" s="214"/>
      <c r="B170" s="216"/>
      <c r="C170" s="263"/>
      <c r="D170" s="214"/>
      <c r="E170" s="262"/>
      <c r="F170" s="258"/>
      <c r="G170" s="258"/>
      <c r="H170" s="258"/>
      <c r="I170" s="258"/>
      <c r="J170" s="259"/>
    </row>
    <row r="171" spans="1:10" hidden="1" x14ac:dyDescent="0.25">
      <c r="A171" s="214"/>
      <c r="B171" s="216"/>
      <c r="C171" s="263"/>
      <c r="D171" s="214"/>
      <c r="E171" s="255"/>
      <c r="F171" s="257"/>
      <c r="G171" s="257"/>
      <c r="H171" s="257"/>
      <c r="I171" s="257"/>
      <c r="J171" s="253"/>
    </row>
    <row r="172" spans="1:10" ht="30" x14ac:dyDescent="0.25">
      <c r="A172" s="214" t="s">
        <v>149</v>
      </c>
      <c r="B172" s="215" t="s">
        <v>150</v>
      </c>
      <c r="C172" s="263"/>
      <c r="D172" s="21" t="s">
        <v>26</v>
      </c>
      <c r="E172" s="21"/>
      <c r="F172" s="83">
        <v>0</v>
      </c>
      <c r="G172" s="83"/>
      <c r="H172" s="83"/>
      <c r="I172" s="83">
        <v>0</v>
      </c>
      <c r="J172" s="84"/>
    </row>
    <row r="173" spans="1:10" x14ac:dyDescent="0.25">
      <c r="A173" s="214"/>
      <c r="B173" s="216"/>
      <c r="C173" s="263"/>
      <c r="D173" s="214" t="s">
        <v>93</v>
      </c>
      <c r="E173" s="254" t="s">
        <v>1</v>
      </c>
      <c r="F173" s="256"/>
      <c r="G173" s="256"/>
      <c r="H173" s="256"/>
      <c r="I173" s="256"/>
      <c r="J173" s="252"/>
    </row>
    <row r="174" spans="1:10" x14ac:dyDescent="0.25">
      <c r="A174" s="214"/>
      <c r="B174" s="216"/>
      <c r="C174" s="263"/>
      <c r="D174" s="214"/>
      <c r="E174" s="262"/>
      <c r="F174" s="258"/>
      <c r="G174" s="258"/>
      <c r="H174" s="258"/>
      <c r="I174" s="258"/>
      <c r="J174" s="259"/>
    </row>
    <row r="175" spans="1:10" x14ac:dyDescent="0.25">
      <c r="A175" s="214"/>
      <c r="B175" s="216"/>
      <c r="C175" s="263"/>
      <c r="D175" s="214"/>
      <c r="E175" s="262"/>
      <c r="F175" s="258"/>
      <c r="G175" s="258"/>
      <c r="H175" s="258"/>
      <c r="I175" s="258"/>
      <c r="J175" s="259"/>
    </row>
    <row r="176" spans="1:10" ht="61.5" customHeight="1" x14ac:dyDescent="0.25">
      <c r="A176" s="214"/>
      <c r="B176" s="216"/>
      <c r="C176" s="263"/>
      <c r="D176" s="214"/>
      <c r="E176" s="255"/>
      <c r="F176" s="257"/>
      <c r="G176" s="257"/>
      <c r="H176" s="257"/>
      <c r="I176" s="257"/>
      <c r="J176" s="253"/>
    </row>
    <row r="177" spans="1:10" ht="30" x14ac:dyDescent="0.25">
      <c r="A177" s="214" t="s">
        <v>151</v>
      </c>
      <c r="B177" s="215" t="s">
        <v>152</v>
      </c>
      <c r="C177" s="263"/>
      <c r="D177" s="21" t="s">
        <v>26</v>
      </c>
      <c r="E177" s="21"/>
      <c r="F177" s="83">
        <v>0</v>
      </c>
      <c r="G177" s="83"/>
      <c r="H177" s="83"/>
      <c r="I177" s="83">
        <v>0</v>
      </c>
      <c r="J177" s="84"/>
    </row>
    <row r="178" spans="1:10" x14ac:dyDescent="0.25">
      <c r="A178" s="214"/>
      <c r="B178" s="216"/>
      <c r="C178" s="263"/>
      <c r="D178" s="214" t="s">
        <v>93</v>
      </c>
      <c r="E178" s="254"/>
      <c r="F178" s="256"/>
      <c r="G178" s="256"/>
      <c r="H178" s="256"/>
      <c r="I178" s="256"/>
      <c r="J178" s="252"/>
    </row>
    <row r="179" spans="1:10" x14ac:dyDescent="0.25">
      <c r="A179" s="214"/>
      <c r="B179" s="216"/>
      <c r="C179" s="263"/>
      <c r="D179" s="214"/>
      <c r="E179" s="262"/>
      <c r="F179" s="258"/>
      <c r="G179" s="258"/>
      <c r="H179" s="258"/>
      <c r="I179" s="258"/>
      <c r="J179" s="259"/>
    </row>
    <row r="180" spans="1:10" x14ac:dyDescent="0.25">
      <c r="A180" s="214"/>
      <c r="B180" s="216"/>
      <c r="C180" s="263"/>
      <c r="D180" s="214"/>
      <c r="E180" s="262"/>
      <c r="F180" s="258"/>
      <c r="G180" s="258"/>
      <c r="H180" s="258"/>
      <c r="I180" s="258"/>
      <c r="J180" s="259"/>
    </row>
    <row r="181" spans="1:10" ht="29.25" hidden="1" customHeight="1" x14ac:dyDescent="0.25">
      <c r="A181" s="214"/>
      <c r="B181" s="216"/>
      <c r="C181" s="263"/>
      <c r="D181" s="214"/>
      <c r="E181" s="255"/>
      <c r="F181" s="257"/>
      <c r="G181" s="257"/>
      <c r="H181" s="257"/>
      <c r="I181" s="257"/>
      <c r="J181" s="253"/>
    </row>
    <row r="182" spans="1:10" ht="30" x14ac:dyDescent="0.25">
      <c r="A182" s="214" t="s">
        <v>153</v>
      </c>
      <c r="B182" s="215" t="s">
        <v>154</v>
      </c>
      <c r="C182" s="263"/>
      <c r="D182" s="21" t="s">
        <v>26</v>
      </c>
      <c r="E182" s="21"/>
      <c r="F182" s="91">
        <f>I182</f>
        <v>2245.62</v>
      </c>
      <c r="G182" s="83"/>
      <c r="H182" s="83"/>
      <c r="I182" s="83">
        <f>I183</f>
        <v>2245.62</v>
      </c>
      <c r="J182" s="84"/>
    </row>
    <row r="183" spans="1:10" x14ac:dyDescent="0.25">
      <c r="A183" s="214"/>
      <c r="B183" s="216"/>
      <c r="C183" s="263"/>
      <c r="D183" s="214" t="s">
        <v>93</v>
      </c>
      <c r="E183" s="9" t="s">
        <v>6</v>
      </c>
      <c r="F183" s="91">
        <f t="shared" ref="F183" si="24">I183</f>
        <v>2245.62</v>
      </c>
      <c r="G183" s="83"/>
      <c r="H183" s="83"/>
      <c r="I183" s="83">
        <f>I184+I185</f>
        <v>2245.62</v>
      </c>
      <c r="J183" s="84"/>
    </row>
    <row r="184" spans="1:10" x14ac:dyDescent="0.25">
      <c r="A184" s="214"/>
      <c r="B184" s="216"/>
      <c r="C184" s="263"/>
      <c r="D184" s="214"/>
      <c r="E184" s="33" t="s">
        <v>124</v>
      </c>
      <c r="F184" s="91">
        <f>I184</f>
        <v>2245.62</v>
      </c>
      <c r="G184" s="83"/>
      <c r="H184" s="83"/>
      <c r="I184" s="83">
        <v>2245.62</v>
      </c>
      <c r="J184" s="84"/>
    </row>
    <row r="185" spans="1:10" ht="66" customHeight="1" x14ac:dyDescent="0.25">
      <c r="A185" s="214"/>
      <c r="B185" s="216"/>
      <c r="C185" s="263"/>
      <c r="D185" s="214"/>
      <c r="E185" s="33" t="s">
        <v>141</v>
      </c>
      <c r="F185" s="83">
        <f>I185</f>
        <v>0</v>
      </c>
      <c r="G185" s="83"/>
      <c r="H185" s="83"/>
      <c r="I185" s="83"/>
      <c r="J185" s="84"/>
    </row>
    <row r="186" spans="1:10" ht="30" x14ac:dyDescent="0.25">
      <c r="A186" s="214" t="s">
        <v>155</v>
      </c>
      <c r="B186" s="215" t="s">
        <v>156</v>
      </c>
      <c r="C186" s="263"/>
      <c r="D186" s="21" t="s">
        <v>26</v>
      </c>
      <c r="E186" s="82"/>
      <c r="F186" s="92">
        <v>0</v>
      </c>
      <c r="G186" s="83"/>
      <c r="H186" s="83"/>
      <c r="I186" s="83">
        <v>0</v>
      </c>
      <c r="J186" s="86"/>
    </row>
    <row r="187" spans="1:10" x14ac:dyDescent="0.25">
      <c r="A187" s="214"/>
      <c r="B187" s="216"/>
      <c r="C187" s="263"/>
      <c r="D187" s="214" t="s">
        <v>93</v>
      </c>
      <c r="E187" s="254"/>
      <c r="F187" s="270"/>
      <c r="G187" s="270"/>
      <c r="H187" s="270"/>
      <c r="I187" s="270"/>
      <c r="J187" s="252"/>
    </row>
    <row r="188" spans="1:10" x14ac:dyDescent="0.25">
      <c r="A188" s="214"/>
      <c r="B188" s="216"/>
      <c r="C188" s="263"/>
      <c r="D188" s="214"/>
      <c r="E188" s="262"/>
      <c r="F188" s="270"/>
      <c r="G188" s="270"/>
      <c r="H188" s="270"/>
      <c r="I188" s="270"/>
      <c r="J188" s="259"/>
    </row>
    <row r="189" spans="1:10" x14ac:dyDescent="0.25">
      <c r="A189" s="214"/>
      <c r="B189" s="216"/>
      <c r="C189" s="263"/>
      <c r="D189" s="214"/>
      <c r="E189" s="262"/>
      <c r="F189" s="270"/>
      <c r="G189" s="270"/>
      <c r="H189" s="270"/>
      <c r="I189" s="270"/>
      <c r="J189" s="259"/>
    </row>
    <row r="190" spans="1:10" ht="1.5" customHeight="1" x14ac:dyDescent="0.25">
      <c r="A190" s="214"/>
      <c r="B190" s="216"/>
      <c r="C190" s="263"/>
      <c r="D190" s="214"/>
      <c r="E190" s="255"/>
      <c r="F190" s="270"/>
      <c r="G190" s="270"/>
      <c r="H190" s="270"/>
      <c r="I190" s="270"/>
      <c r="J190" s="253"/>
    </row>
    <row r="191" spans="1:10" ht="30" x14ac:dyDescent="0.25">
      <c r="A191" s="214" t="s">
        <v>157</v>
      </c>
      <c r="B191" s="215" t="s">
        <v>158</v>
      </c>
      <c r="C191" s="263"/>
      <c r="D191" s="21" t="s">
        <v>26</v>
      </c>
      <c r="E191" s="21"/>
      <c r="F191" s="92">
        <v>0</v>
      </c>
      <c r="G191" s="83"/>
      <c r="H191" s="83"/>
      <c r="I191" s="83">
        <v>0</v>
      </c>
      <c r="J191" s="84"/>
    </row>
    <row r="192" spans="1:10" x14ac:dyDescent="0.25">
      <c r="A192" s="214"/>
      <c r="B192" s="216"/>
      <c r="C192" s="263"/>
      <c r="D192" s="214" t="s">
        <v>93</v>
      </c>
      <c r="E192" s="254"/>
      <c r="F192" s="270"/>
      <c r="G192" s="270"/>
      <c r="H192" s="270"/>
      <c r="I192" s="270"/>
      <c r="J192" s="252"/>
    </row>
    <row r="193" spans="1:10" x14ac:dyDescent="0.25">
      <c r="A193" s="214"/>
      <c r="B193" s="216"/>
      <c r="C193" s="263"/>
      <c r="D193" s="214"/>
      <c r="E193" s="262"/>
      <c r="F193" s="270"/>
      <c r="G193" s="270"/>
      <c r="H193" s="270"/>
      <c r="I193" s="270"/>
      <c r="J193" s="259"/>
    </row>
    <row r="194" spans="1:10" ht="14.25" customHeight="1" x14ac:dyDescent="0.25">
      <c r="A194" s="214"/>
      <c r="B194" s="216"/>
      <c r="C194" s="263"/>
      <c r="D194" s="214"/>
      <c r="E194" s="262"/>
      <c r="F194" s="270"/>
      <c r="G194" s="270"/>
      <c r="H194" s="270"/>
      <c r="I194" s="270"/>
      <c r="J194" s="259"/>
    </row>
    <row r="195" spans="1:10" ht="9.75" hidden="1" customHeight="1" x14ac:dyDescent="0.25">
      <c r="A195" s="214"/>
      <c r="B195" s="216"/>
      <c r="C195" s="263"/>
      <c r="D195" s="214"/>
      <c r="E195" s="255"/>
      <c r="F195" s="270"/>
      <c r="G195" s="270"/>
      <c r="H195" s="270"/>
      <c r="I195" s="270"/>
      <c r="J195" s="253"/>
    </row>
    <row r="196" spans="1:10" ht="35.25" customHeight="1" x14ac:dyDescent="0.25">
      <c r="A196" s="214" t="s">
        <v>159</v>
      </c>
      <c r="B196" s="215" t="s">
        <v>160</v>
      </c>
      <c r="C196" s="263"/>
      <c r="D196" s="21" t="s">
        <v>26</v>
      </c>
      <c r="E196" s="21"/>
      <c r="F196" s="92">
        <v>0</v>
      </c>
      <c r="G196" s="83"/>
      <c r="H196" s="83"/>
      <c r="I196" s="83">
        <v>0</v>
      </c>
      <c r="J196" s="84"/>
    </row>
    <row r="197" spans="1:10" x14ac:dyDescent="0.25">
      <c r="A197" s="214"/>
      <c r="B197" s="216"/>
      <c r="C197" s="263"/>
      <c r="D197" s="214" t="s">
        <v>93</v>
      </c>
      <c r="E197" s="254"/>
      <c r="F197" s="256"/>
      <c r="G197" s="256"/>
      <c r="H197" s="256"/>
      <c r="I197" s="256"/>
      <c r="J197" s="252"/>
    </row>
    <row r="198" spans="1:10" x14ac:dyDescent="0.25">
      <c r="A198" s="214"/>
      <c r="B198" s="216"/>
      <c r="C198" s="263"/>
      <c r="D198" s="214"/>
      <c r="E198" s="262"/>
      <c r="F198" s="258"/>
      <c r="G198" s="258"/>
      <c r="H198" s="258"/>
      <c r="I198" s="258"/>
      <c r="J198" s="259"/>
    </row>
    <row r="199" spans="1:10" x14ac:dyDescent="0.25">
      <c r="A199" s="214"/>
      <c r="B199" s="216"/>
      <c r="C199" s="263"/>
      <c r="D199" s="214"/>
      <c r="E199" s="262"/>
      <c r="F199" s="258"/>
      <c r="G199" s="258"/>
      <c r="H199" s="258"/>
      <c r="I199" s="258"/>
      <c r="J199" s="259"/>
    </row>
    <row r="200" spans="1:10" ht="9.75" customHeight="1" x14ac:dyDescent="0.25">
      <c r="A200" s="214"/>
      <c r="B200" s="216"/>
      <c r="C200" s="263"/>
      <c r="D200" s="214"/>
      <c r="E200" s="255"/>
      <c r="F200" s="257"/>
      <c r="G200" s="257"/>
      <c r="H200" s="257"/>
      <c r="I200" s="257"/>
      <c r="J200" s="253"/>
    </row>
    <row r="201" spans="1:10" ht="30" x14ac:dyDescent="0.25">
      <c r="A201" s="214" t="s">
        <v>161</v>
      </c>
      <c r="B201" s="215" t="s">
        <v>162</v>
      </c>
      <c r="C201" s="263" t="s">
        <v>200</v>
      </c>
      <c r="D201" s="21" t="s">
        <v>26</v>
      </c>
      <c r="E201" s="21"/>
      <c r="F201" s="90">
        <f>I201</f>
        <v>0</v>
      </c>
      <c r="G201" s="90"/>
      <c r="H201" s="90"/>
      <c r="I201" s="90">
        <f>I202</f>
        <v>0</v>
      </c>
      <c r="J201" s="84"/>
    </row>
    <row r="202" spans="1:10" x14ac:dyDescent="0.25">
      <c r="A202" s="214"/>
      <c r="B202" s="216"/>
      <c r="C202" s="263"/>
      <c r="D202" s="214" t="s">
        <v>93</v>
      </c>
      <c r="E202" s="9" t="s">
        <v>6</v>
      </c>
      <c r="F202" s="90">
        <f t="shared" ref="F202:F203" si="25">I202</f>
        <v>0</v>
      </c>
      <c r="G202" s="90"/>
      <c r="H202" s="90"/>
      <c r="I202" s="90">
        <f>I203</f>
        <v>0</v>
      </c>
      <c r="J202" s="84"/>
    </row>
    <row r="203" spans="1:10" x14ac:dyDescent="0.25">
      <c r="A203" s="214"/>
      <c r="B203" s="216"/>
      <c r="C203" s="263"/>
      <c r="D203" s="214"/>
      <c r="E203" s="33" t="s">
        <v>124</v>
      </c>
      <c r="F203" s="90">
        <f t="shared" si="25"/>
        <v>0</v>
      </c>
      <c r="G203" s="90"/>
      <c r="H203" s="90"/>
      <c r="I203" s="90"/>
      <c r="J203" s="84"/>
    </row>
    <row r="204" spans="1:10" x14ac:dyDescent="0.25">
      <c r="A204" s="214"/>
      <c r="B204" s="216"/>
      <c r="C204" s="263"/>
      <c r="D204" s="214"/>
      <c r="E204" s="254"/>
      <c r="F204" s="271"/>
      <c r="G204" s="271"/>
      <c r="H204" s="271"/>
      <c r="I204" s="271"/>
      <c r="J204" s="252"/>
    </row>
    <row r="205" spans="1:10" ht="9.75" customHeight="1" x14ac:dyDescent="0.25">
      <c r="A205" s="214"/>
      <c r="B205" s="216"/>
      <c r="C205" s="263"/>
      <c r="D205" s="214"/>
      <c r="E205" s="255"/>
      <c r="F205" s="272"/>
      <c r="G205" s="272"/>
      <c r="H205" s="272"/>
      <c r="I205" s="272"/>
      <c r="J205" s="253"/>
    </row>
    <row r="206" spans="1:10" ht="36" customHeight="1" x14ac:dyDescent="0.25">
      <c r="A206" s="214" t="s">
        <v>163</v>
      </c>
      <c r="B206" s="215" t="s">
        <v>164</v>
      </c>
      <c r="C206" s="263"/>
      <c r="D206" s="21" t="s">
        <v>26</v>
      </c>
      <c r="E206" s="21"/>
      <c r="F206" s="93">
        <v>0</v>
      </c>
      <c r="G206" s="83"/>
      <c r="H206" s="83"/>
      <c r="I206" s="83">
        <v>0</v>
      </c>
      <c r="J206" s="84"/>
    </row>
    <row r="207" spans="1:10" x14ac:dyDescent="0.25">
      <c r="A207" s="214"/>
      <c r="B207" s="216"/>
      <c r="C207" s="263"/>
      <c r="D207" s="214" t="s">
        <v>93</v>
      </c>
      <c r="E207" s="254"/>
      <c r="F207" s="256"/>
      <c r="G207" s="256"/>
      <c r="H207" s="256"/>
      <c r="I207" s="256"/>
      <c r="J207" s="252"/>
    </row>
    <row r="208" spans="1:10" x14ac:dyDescent="0.25">
      <c r="A208" s="214"/>
      <c r="B208" s="216"/>
      <c r="C208" s="263"/>
      <c r="D208" s="214"/>
      <c r="E208" s="262"/>
      <c r="F208" s="258"/>
      <c r="G208" s="258"/>
      <c r="H208" s="258"/>
      <c r="I208" s="258"/>
      <c r="J208" s="259"/>
    </row>
    <row r="209" spans="1:10" ht="15" customHeight="1" x14ac:dyDescent="0.25">
      <c r="A209" s="214"/>
      <c r="B209" s="216"/>
      <c r="C209" s="263"/>
      <c r="D209" s="214"/>
      <c r="E209" s="262"/>
      <c r="F209" s="258"/>
      <c r="G209" s="258"/>
      <c r="H209" s="258"/>
      <c r="I209" s="258"/>
      <c r="J209" s="259"/>
    </row>
    <row r="210" spans="1:10" ht="9" hidden="1" customHeight="1" x14ac:dyDescent="0.25">
      <c r="A210" s="214"/>
      <c r="B210" s="216"/>
      <c r="C210" s="263"/>
      <c r="D210" s="214"/>
      <c r="E210" s="255"/>
      <c r="F210" s="257"/>
      <c r="G210" s="257"/>
      <c r="H210" s="257"/>
      <c r="I210" s="257"/>
      <c r="J210" s="253"/>
    </row>
    <row r="211" spans="1:10" ht="38.25" customHeight="1" x14ac:dyDescent="0.25">
      <c r="A211" s="214" t="s">
        <v>165</v>
      </c>
      <c r="B211" s="215" t="s">
        <v>308</v>
      </c>
      <c r="C211" s="263"/>
      <c r="D211" s="21" t="s">
        <v>26</v>
      </c>
      <c r="E211" s="21" t="s">
        <v>6</v>
      </c>
      <c r="F211" s="92">
        <f>F212</f>
        <v>0</v>
      </c>
      <c r="G211" s="83">
        <f>G212</f>
        <v>0</v>
      </c>
      <c r="H211" s="83">
        <f>H212</f>
        <v>0</v>
      </c>
      <c r="I211" s="83">
        <f>I212</f>
        <v>0</v>
      </c>
      <c r="J211" s="84"/>
    </row>
    <row r="212" spans="1:10" x14ac:dyDescent="0.25">
      <c r="A212" s="214"/>
      <c r="B212" s="216"/>
      <c r="C212" s="263"/>
      <c r="D212" s="214" t="s">
        <v>93</v>
      </c>
      <c r="E212" s="267" t="s">
        <v>124</v>
      </c>
      <c r="F212" s="256">
        <f>G212+H212+I212</f>
        <v>0</v>
      </c>
      <c r="G212" s="256"/>
      <c r="H212" s="256"/>
      <c r="I212" s="256"/>
      <c r="J212" s="252"/>
    </row>
    <row r="213" spans="1:10" x14ac:dyDescent="0.25">
      <c r="A213" s="214"/>
      <c r="B213" s="216"/>
      <c r="C213" s="263"/>
      <c r="D213" s="214"/>
      <c r="E213" s="268"/>
      <c r="F213" s="258"/>
      <c r="G213" s="258"/>
      <c r="H213" s="258"/>
      <c r="I213" s="258"/>
      <c r="J213" s="259"/>
    </row>
    <row r="214" spans="1:10" x14ac:dyDescent="0.25">
      <c r="A214" s="214"/>
      <c r="B214" s="216"/>
      <c r="C214" s="263"/>
      <c r="D214" s="214"/>
      <c r="E214" s="268"/>
      <c r="F214" s="258"/>
      <c r="G214" s="258"/>
      <c r="H214" s="258"/>
      <c r="I214" s="258"/>
      <c r="J214" s="259"/>
    </row>
    <row r="215" spans="1:10" ht="8.25" customHeight="1" x14ac:dyDescent="0.25">
      <c r="A215" s="214"/>
      <c r="B215" s="216"/>
      <c r="C215" s="263"/>
      <c r="D215" s="214"/>
      <c r="E215" s="269"/>
      <c r="F215" s="257"/>
      <c r="G215" s="257"/>
      <c r="H215" s="257"/>
      <c r="I215" s="257"/>
      <c r="J215" s="253"/>
    </row>
    <row r="216" spans="1:10" ht="38.25" customHeight="1" x14ac:dyDescent="0.25">
      <c r="A216" s="214" t="s">
        <v>166</v>
      </c>
      <c r="B216" s="215" t="s">
        <v>219</v>
      </c>
      <c r="C216" s="263"/>
      <c r="D216" s="21" t="s">
        <v>26</v>
      </c>
      <c r="E216" s="21"/>
      <c r="F216" s="94">
        <f>G216+H216+I216</f>
        <v>0</v>
      </c>
      <c r="G216" s="83">
        <f>G217</f>
        <v>0</v>
      </c>
      <c r="H216" s="83">
        <f t="shared" ref="H216:I217" si="26">H217</f>
        <v>0</v>
      </c>
      <c r="I216" s="83">
        <f t="shared" si="26"/>
        <v>0</v>
      </c>
      <c r="J216" s="84"/>
    </row>
    <row r="217" spans="1:10" x14ac:dyDescent="0.25">
      <c r="A217" s="214"/>
      <c r="B217" s="216"/>
      <c r="C217" s="263"/>
      <c r="D217" s="214" t="s">
        <v>93</v>
      </c>
      <c r="E217" s="9" t="s">
        <v>6</v>
      </c>
      <c r="F217" s="83">
        <f>G217+H217+I217</f>
        <v>0</v>
      </c>
      <c r="G217" s="83">
        <f>G218</f>
        <v>0</v>
      </c>
      <c r="H217" s="113">
        <f t="shared" si="26"/>
        <v>0</v>
      </c>
      <c r="I217" s="113">
        <f t="shared" si="26"/>
        <v>0</v>
      </c>
      <c r="J217" s="84"/>
    </row>
    <row r="218" spans="1:10" x14ac:dyDescent="0.25">
      <c r="A218" s="214"/>
      <c r="B218" s="216"/>
      <c r="C218" s="263"/>
      <c r="D218" s="214"/>
      <c r="E218" s="34" t="s">
        <v>124</v>
      </c>
      <c r="F218" s="83">
        <f>G218+H218+I218</f>
        <v>0</v>
      </c>
      <c r="G218" s="83"/>
      <c r="H218" s="83"/>
      <c r="I218" s="83"/>
      <c r="J218" s="84"/>
    </row>
    <row r="219" spans="1:10" x14ac:dyDescent="0.25">
      <c r="A219" s="214"/>
      <c r="B219" s="216"/>
      <c r="C219" s="263"/>
      <c r="D219" s="214"/>
      <c r="E219" s="254"/>
      <c r="F219" s="260"/>
      <c r="G219" s="260"/>
      <c r="H219" s="260"/>
      <c r="I219" s="260"/>
      <c r="J219" s="322"/>
    </row>
    <row r="220" spans="1:10" ht="5.25" customHeight="1" x14ac:dyDescent="0.25">
      <c r="A220" s="214"/>
      <c r="B220" s="216"/>
      <c r="C220" s="263"/>
      <c r="D220" s="214"/>
      <c r="E220" s="255"/>
      <c r="F220" s="261"/>
      <c r="G220" s="261"/>
      <c r="H220" s="261"/>
      <c r="I220" s="261"/>
      <c r="J220" s="323"/>
    </row>
    <row r="221" spans="1:10" ht="30" x14ac:dyDescent="0.25">
      <c r="A221" s="215" t="s">
        <v>167</v>
      </c>
      <c r="B221" s="215" t="s">
        <v>168</v>
      </c>
      <c r="C221" s="263"/>
      <c r="D221" s="21" t="s">
        <v>26</v>
      </c>
      <c r="E221" s="21"/>
      <c r="F221" s="83">
        <v>0</v>
      </c>
      <c r="G221" s="83"/>
      <c r="H221" s="83"/>
      <c r="I221" s="83">
        <v>0</v>
      </c>
      <c r="J221" s="84"/>
    </row>
    <row r="222" spans="1:10" x14ac:dyDescent="0.25">
      <c r="A222" s="216"/>
      <c r="B222" s="216"/>
      <c r="C222" s="263"/>
      <c r="D222" s="214" t="s">
        <v>93</v>
      </c>
      <c r="E222" s="254"/>
      <c r="F222" s="256"/>
      <c r="G222" s="256"/>
      <c r="H222" s="256"/>
      <c r="I222" s="256"/>
      <c r="J222" s="252"/>
    </row>
    <row r="223" spans="1:10" x14ac:dyDescent="0.25">
      <c r="A223" s="216"/>
      <c r="B223" s="216"/>
      <c r="C223" s="263"/>
      <c r="D223" s="214"/>
      <c r="E223" s="262"/>
      <c r="F223" s="258"/>
      <c r="G223" s="258"/>
      <c r="H223" s="258"/>
      <c r="I223" s="258"/>
      <c r="J223" s="259"/>
    </row>
    <row r="224" spans="1:10" x14ac:dyDescent="0.25">
      <c r="A224" s="216"/>
      <c r="B224" s="216"/>
      <c r="C224" s="263"/>
      <c r="D224" s="214"/>
      <c r="E224" s="262"/>
      <c r="F224" s="258"/>
      <c r="G224" s="258"/>
      <c r="H224" s="258"/>
      <c r="I224" s="258"/>
      <c r="J224" s="259"/>
    </row>
    <row r="225" spans="1:10" ht="6" customHeight="1" x14ac:dyDescent="0.25">
      <c r="A225" s="216"/>
      <c r="B225" s="216"/>
      <c r="C225" s="263"/>
      <c r="D225" s="214"/>
      <c r="E225" s="255"/>
      <c r="F225" s="257"/>
      <c r="G225" s="257"/>
      <c r="H225" s="257"/>
      <c r="I225" s="257"/>
      <c r="J225" s="253"/>
    </row>
    <row r="226" spans="1:10" ht="36.75" customHeight="1" x14ac:dyDescent="0.25">
      <c r="A226" s="215" t="s">
        <v>169</v>
      </c>
      <c r="B226" s="215" t="s">
        <v>77</v>
      </c>
      <c r="C226" s="263"/>
      <c r="D226" s="21" t="s">
        <v>26</v>
      </c>
      <c r="E226" s="21"/>
      <c r="F226" s="83">
        <v>0</v>
      </c>
      <c r="G226" s="83"/>
      <c r="H226" s="83"/>
      <c r="I226" s="83">
        <v>0</v>
      </c>
      <c r="J226" s="84"/>
    </row>
    <row r="227" spans="1:10" x14ac:dyDescent="0.25">
      <c r="A227" s="216"/>
      <c r="B227" s="216"/>
      <c r="C227" s="263"/>
      <c r="D227" s="214" t="s">
        <v>93</v>
      </c>
      <c r="E227" s="254"/>
      <c r="F227" s="256"/>
      <c r="G227" s="256"/>
      <c r="H227" s="256"/>
      <c r="I227" s="256"/>
      <c r="J227" s="252"/>
    </row>
    <row r="228" spans="1:10" x14ac:dyDescent="0.25">
      <c r="A228" s="216"/>
      <c r="B228" s="216"/>
      <c r="C228" s="263"/>
      <c r="D228" s="214"/>
      <c r="E228" s="262"/>
      <c r="F228" s="258"/>
      <c r="G228" s="258"/>
      <c r="H228" s="258"/>
      <c r="I228" s="258"/>
      <c r="J228" s="259"/>
    </row>
    <row r="229" spans="1:10" x14ac:dyDescent="0.25">
      <c r="A229" s="216"/>
      <c r="B229" s="216"/>
      <c r="C229" s="263"/>
      <c r="D229" s="214"/>
      <c r="E229" s="262"/>
      <c r="F229" s="258"/>
      <c r="G229" s="258"/>
      <c r="H229" s="258"/>
      <c r="I229" s="258"/>
      <c r="J229" s="259"/>
    </row>
    <row r="230" spans="1:10" ht="6" customHeight="1" x14ac:dyDescent="0.25">
      <c r="A230" s="216"/>
      <c r="B230" s="216"/>
      <c r="C230" s="263"/>
      <c r="D230" s="214"/>
      <c r="E230" s="255"/>
      <c r="F230" s="257"/>
      <c r="G230" s="257"/>
      <c r="H230" s="257"/>
      <c r="I230" s="257"/>
      <c r="J230" s="253"/>
    </row>
    <row r="231" spans="1:10" ht="41.25" customHeight="1" x14ac:dyDescent="0.25">
      <c r="A231" s="215" t="s">
        <v>170</v>
      </c>
      <c r="B231" s="215" t="s">
        <v>290</v>
      </c>
      <c r="C231" s="264" t="s">
        <v>201</v>
      </c>
      <c r="D231" s="21" t="s">
        <v>26</v>
      </c>
      <c r="E231" s="21"/>
      <c r="F231" s="119">
        <f>G231+H231+I231</f>
        <v>8089.55</v>
      </c>
      <c r="G231" s="119">
        <f>G232</f>
        <v>1200</v>
      </c>
      <c r="H231" s="119">
        <f>H232</f>
        <v>6695.35</v>
      </c>
      <c r="I231" s="119">
        <f>I232</f>
        <v>194.2</v>
      </c>
      <c r="J231" s="84"/>
    </row>
    <row r="232" spans="1:10" x14ac:dyDescent="0.25">
      <c r="A232" s="216"/>
      <c r="B232" s="216"/>
      <c r="C232" s="265"/>
      <c r="D232" s="214" t="s">
        <v>93</v>
      </c>
      <c r="E232" s="9" t="s">
        <v>6</v>
      </c>
      <c r="F232" s="90">
        <f>G232+H232+I232</f>
        <v>8089.55</v>
      </c>
      <c r="G232" s="90">
        <f>G233+G234</f>
        <v>1200</v>
      </c>
      <c r="H232" s="90">
        <f>H237+H241+H246+H251</f>
        <v>6695.35</v>
      </c>
      <c r="I232" s="90">
        <f>I233+I234</f>
        <v>194.2</v>
      </c>
      <c r="J232" s="84"/>
    </row>
    <row r="233" spans="1:10" x14ac:dyDescent="0.25">
      <c r="A233" s="216"/>
      <c r="B233" s="216"/>
      <c r="C233" s="265"/>
      <c r="D233" s="214"/>
      <c r="E233" s="34" t="s">
        <v>124</v>
      </c>
      <c r="F233" s="90">
        <f>G233+H233+I233</f>
        <v>8089.55</v>
      </c>
      <c r="G233" s="90">
        <f>G238+G243+G248</f>
        <v>1200</v>
      </c>
      <c r="H233" s="90">
        <f>H238+H253+H248</f>
        <v>6695.35</v>
      </c>
      <c r="I233" s="90">
        <f>I238+I243+I248+I253</f>
        <v>194.2</v>
      </c>
      <c r="J233" s="84"/>
    </row>
    <row r="234" spans="1:10" x14ac:dyDescent="0.25">
      <c r="A234" s="216"/>
      <c r="B234" s="216"/>
      <c r="C234" s="265"/>
      <c r="D234" s="214"/>
      <c r="E234" s="280" t="s">
        <v>141</v>
      </c>
      <c r="F234" s="271">
        <f>G234+H234+I234</f>
        <v>0</v>
      </c>
      <c r="G234" s="271">
        <f>G253</f>
        <v>0</v>
      </c>
      <c r="H234" s="271"/>
      <c r="I234" s="271">
        <f>I253</f>
        <v>0</v>
      </c>
      <c r="J234" s="252"/>
    </row>
    <row r="235" spans="1:10" ht="6" customHeight="1" x14ac:dyDescent="0.25">
      <c r="A235" s="216"/>
      <c r="B235" s="216"/>
      <c r="C235" s="266"/>
      <c r="D235" s="214"/>
      <c r="E235" s="281"/>
      <c r="F235" s="272"/>
      <c r="G235" s="272"/>
      <c r="H235" s="272"/>
      <c r="I235" s="272"/>
      <c r="J235" s="253"/>
    </row>
    <row r="236" spans="1:10" ht="33.75" customHeight="1" x14ac:dyDescent="0.25">
      <c r="A236" s="214" t="s">
        <v>171</v>
      </c>
      <c r="B236" s="215" t="s">
        <v>172</v>
      </c>
      <c r="C236" s="264" t="s">
        <v>201</v>
      </c>
      <c r="D236" s="21" t="s">
        <v>26</v>
      </c>
      <c r="E236" s="21"/>
      <c r="F236" s="193">
        <f>F237</f>
        <v>140</v>
      </c>
      <c r="G236" s="90"/>
      <c r="H236" s="90">
        <f>H237</f>
        <v>0</v>
      </c>
      <c r="I236" s="90">
        <f>I237</f>
        <v>140</v>
      </c>
      <c r="J236" s="84"/>
    </row>
    <row r="237" spans="1:10" x14ac:dyDescent="0.25">
      <c r="A237" s="214"/>
      <c r="B237" s="216"/>
      <c r="C237" s="265"/>
      <c r="D237" s="214" t="s">
        <v>93</v>
      </c>
      <c r="E237" s="9" t="s">
        <v>6</v>
      </c>
      <c r="F237" s="90">
        <f>F238</f>
        <v>140</v>
      </c>
      <c r="G237" s="90"/>
      <c r="H237" s="90">
        <f>H238</f>
        <v>0</v>
      </c>
      <c r="I237" s="90">
        <f>I238</f>
        <v>140</v>
      </c>
      <c r="J237" s="84"/>
    </row>
    <row r="238" spans="1:10" x14ac:dyDescent="0.25">
      <c r="A238" s="214"/>
      <c r="B238" s="216"/>
      <c r="C238" s="265"/>
      <c r="D238" s="214"/>
      <c r="E238" s="33" t="s">
        <v>124</v>
      </c>
      <c r="F238" s="83">
        <f>G238+H238+I238</f>
        <v>140</v>
      </c>
      <c r="G238" s="83"/>
      <c r="H238" s="83"/>
      <c r="I238" s="83">
        <v>140</v>
      </c>
      <c r="J238" s="95"/>
    </row>
    <row r="239" spans="1:10" ht="8.25" customHeight="1" x14ac:dyDescent="0.25">
      <c r="A239" s="214"/>
      <c r="B239" s="216"/>
      <c r="C239" s="265"/>
      <c r="D239" s="214"/>
      <c r="E239" s="254"/>
      <c r="F239" s="256"/>
      <c r="G239" s="256"/>
      <c r="H239" s="256"/>
      <c r="I239" s="256"/>
      <c r="J239" s="252"/>
    </row>
    <row r="240" spans="1:10" ht="9" customHeight="1" x14ac:dyDescent="0.25">
      <c r="A240" s="214"/>
      <c r="B240" s="216"/>
      <c r="C240" s="266"/>
      <c r="D240" s="214"/>
      <c r="E240" s="255"/>
      <c r="F240" s="257"/>
      <c r="G240" s="257"/>
      <c r="H240" s="257"/>
      <c r="I240" s="257"/>
      <c r="J240" s="253"/>
    </row>
    <row r="241" spans="1:10" ht="38.25" customHeight="1" x14ac:dyDescent="0.25">
      <c r="A241" s="214" t="s">
        <v>173</v>
      </c>
      <c r="B241" s="215" t="s">
        <v>174</v>
      </c>
      <c r="C241" s="263"/>
      <c r="D241" s="21" t="s">
        <v>26</v>
      </c>
      <c r="E241" s="21"/>
      <c r="F241" s="93">
        <f>F242</f>
        <v>0</v>
      </c>
      <c r="G241" s="83"/>
      <c r="H241" s="83">
        <f>H242</f>
        <v>0</v>
      </c>
      <c r="I241" s="83"/>
      <c r="J241" s="84"/>
    </row>
    <row r="242" spans="1:10" x14ac:dyDescent="0.25">
      <c r="A242" s="214"/>
      <c r="B242" s="216"/>
      <c r="C242" s="263"/>
      <c r="D242" s="214" t="s">
        <v>93</v>
      </c>
      <c r="E242" s="9" t="s">
        <v>6</v>
      </c>
      <c r="F242" s="90">
        <f>F243</f>
        <v>0</v>
      </c>
      <c r="G242" s="90"/>
      <c r="H242" s="90">
        <f>H243</f>
        <v>0</v>
      </c>
      <c r="I242" s="90"/>
      <c r="J242" s="84"/>
    </row>
    <row r="243" spans="1:10" x14ac:dyDescent="0.25">
      <c r="A243" s="214"/>
      <c r="B243" s="216"/>
      <c r="C243" s="263"/>
      <c r="D243" s="214"/>
      <c r="E243" s="33" t="s">
        <v>124</v>
      </c>
      <c r="F243" s="90">
        <f>G243+H243+I243+J243</f>
        <v>0</v>
      </c>
      <c r="G243" s="83"/>
      <c r="H243" s="83"/>
      <c r="I243" s="83"/>
      <c r="J243" s="95"/>
    </row>
    <row r="244" spans="1:10" ht="7.5" customHeight="1" x14ac:dyDescent="0.25">
      <c r="A244" s="214"/>
      <c r="B244" s="216"/>
      <c r="C244" s="263"/>
      <c r="D244" s="214"/>
      <c r="E244" s="254"/>
      <c r="F244" s="256"/>
      <c r="G244" s="256"/>
      <c r="H244" s="256"/>
      <c r="I244" s="256"/>
      <c r="J244" s="252"/>
    </row>
    <row r="245" spans="1:10" ht="8.25" customHeight="1" x14ac:dyDescent="0.25">
      <c r="A245" s="214"/>
      <c r="B245" s="216"/>
      <c r="C245" s="263"/>
      <c r="D245" s="214"/>
      <c r="E245" s="255"/>
      <c r="F245" s="257"/>
      <c r="G245" s="257"/>
      <c r="H245" s="257"/>
      <c r="I245" s="257"/>
      <c r="J245" s="253"/>
    </row>
    <row r="246" spans="1:10" ht="27.75" customHeight="1" x14ac:dyDescent="0.25">
      <c r="A246" s="214" t="s">
        <v>175</v>
      </c>
      <c r="B246" s="215" t="s">
        <v>232</v>
      </c>
      <c r="C246" s="263"/>
      <c r="D246" s="21" t="s">
        <v>26</v>
      </c>
      <c r="E246" s="21"/>
      <c r="F246" s="93">
        <f>F247</f>
        <v>1449.55</v>
      </c>
      <c r="G246" s="83">
        <f>G247</f>
        <v>1200</v>
      </c>
      <c r="H246" s="83">
        <f>H247</f>
        <v>195.35</v>
      </c>
      <c r="I246" s="83">
        <f>I247</f>
        <v>54.2</v>
      </c>
      <c r="J246" s="84"/>
    </row>
    <row r="247" spans="1:10" ht="18" customHeight="1" x14ac:dyDescent="0.25">
      <c r="A247" s="214"/>
      <c r="B247" s="216"/>
      <c r="C247" s="263"/>
      <c r="D247" s="214" t="s">
        <v>93</v>
      </c>
      <c r="E247" s="9" t="s">
        <v>6</v>
      </c>
      <c r="F247" s="90">
        <f>G247+H247+I247+J247</f>
        <v>1449.55</v>
      </c>
      <c r="G247" s="90">
        <f>G248</f>
        <v>1200</v>
      </c>
      <c r="H247" s="90">
        <f>H248</f>
        <v>195.35</v>
      </c>
      <c r="I247" s="90">
        <f>I248</f>
        <v>54.2</v>
      </c>
      <c r="J247" s="84"/>
    </row>
    <row r="248" spans="1:10" x14ac:dyDescent="0.25">
      <c r="A248" s="214"/>
      <c r="B248" s="216"/>
      <c r="C248" s="263"/>
      <c r="D248" s="214"/>
      <c r="E248" s="33" t="s">
        <v>124</v>
      </c>
      <c r="F248" s="90">
        <f>G248+H248+I248+J248</f>
        <v>1449.55</v>
      </c>
      <c r="G248" s="97">
        <v>1200</v>
      </c>
      <c r="H248" s="97">
        <v>195.35</v>
      </c>
      <c r="I248" s="97">
        <v>54.2</v>
      </c>
      <c r="J248" s="95"/>
    </row>
    <row r="249" spans="1:10" ht="1.5" customHeight="1" x14ac:dyDescent="0.25">
      <c r="A249" s="214"/>
      <c r="B249" s="216"/>
      <c r="C249" s="263"/>
      <c r="D249" s="214"/>
      <c r="E249" s="254"/>
      <c r="F249" s="256"/>
      <c r="G249" s="256"/>
      <c r="H249" s="256"/>
      <c r="I249" s="256"/>
      <c r="J249" s="252"/>
    </row>
    <row r="250" spans="1:10" ht="32.25" customHeight="1" x14ac:dyDescent="0.25">
      <c r="A250" s="214"/>
      <c r="B250" s="216"/>
      <c r="C250" s="263"/>
      <c r="D250" s="214"/>
      <c r="E250" s="255"/>
      <c r="F250" s="257"/>
      <c r="G250" s="257"/>
      <c r="H250" s="257"/>
      <c r="I250" s="257"/>
      <c r="J250" s="253"/>
    </row>
    <row r="251" spans="1:10" ht="29.25" customHeight="1" x14ac:dyDescent="0.25">
      <c r="A251" s="214" t="s">
        <v>222</v>
      </c>
      <c r="B251" s="215" t="s">
        <v>228</v>
      </c>
      <c r="C251" s="263"/>
      <c r="D251" s="21" t="s">
        <v>26</v>
      </c>
      <c r="E251" s="21"/>
      <c r="F251" s="91">
        <f>H251</f>
        <v>6500</v>
      </c>
      <c r="G251" s="91"/>
      <c r="H251" s="91">
        <f>H252</f>
        <v>6500</v>
      </c>
      <c r="I251" s="182">
        <f>I252</f>
        <v>0</v>
      </c>
      <c r="J251" s="84"/>
    </row>
    <row r="252" spans="1:10" ht="24" customHeight="1" x14ac:dyDescent="0.25">
      <c r="A252" s="214"/>
      <c r="B252" s="216"/>
      <c r="C252" s="263"/>
      <c r="D252" s="214" t="s">
        <v>93</v>
      </c>
      <c r="E252" s="9" t="s">
        <v>6</v>
      </c>
      <c r="F252" s="90">
        <f>G252+H252+I252+J252</f>
        <v>6500</v>
      </c>
      <c r="G252" s="90"/>
      <c r="H252" s="90">
        <f>H253</f>
        <v>6500</v>
      </c>
      <c r="I252" s="90">
        <f>I253</f>
        <v>0</v>
      </c>
      <c r="J252" s="84"/>
    </row>
    <row r="253" spans="1:10" s="192" customFormat="1" ht="13.5" customHeight="1" x14ac:dyDescent="0.25">
      <c r="A253" s="214"/>
      <c r="B253" s="216"/>
      <c r="C253" s="263"/>
      <c r="D253" s="214"/>
      <c r="E253" s="33" t="s">
        <v>124</v>
      </c>
      <c r="F253" s="90">
        <f>G253+H253+I253+J253</f>
        <v>6500</v>
      </c>
      <c r="G253" s="188"/>
      <c r="H253" s="188">
        <v>6500</v>
      </c>
      <c r="I253" s="190"/>
      <c r="J253" s="191"/>
    </row>
    <row r="254" spans="1:10" ht="9" hidden="1" customHeight="1" x14ac:dyDescent="0.25">
      <c r="A254" s="214"/>
      <c r="B254" s="216"/>
      <c r="C254" s="263"/>
      <c r="D254" s="214"/>
      <c r="E254" s="254"/>
      <c r="F254" s="256"/>
      <c r="G254" s="256"/>
      <c r="H254" s="256"/>
      <c r="I254" s="256"/>
      <c r="J254" s="252"/>
    </row>
    <row r="255" spans="1:10" ht="15.75" customHeight="1" x14ac:dyDescent="0.25">
      <c r="A255" s="214"/>
      <c r="B255" s="217"/>
      <c r="C255" s="263"/>
      <c r="D255" s="214"/>
      <c r="E255" s="255"/>
      <c r="F255" s="257"/>
      <c r="G255" s="257"/>
      <c r="H255" s="257"/>
      <c r="I255" s="257"/>
      <c r="J255" s="253"/>
    </row>
    <row r="256" spans="1:10" ht="30.75" customHeight="1" x14ac:dyDescent="0.25">
      <c r="A256" s="215" t="s">
        <v>323</v>
      </c>
      <c r="B256" s="215" t="s">
        <v>324</v>
      </c>
      <c r="C256" s="249"/>
      <c r="D256" s="21" t="s">
        <v>26</v>
      </c>
      <c r="E256" s="21"/>
      <c r="F256" s="91">
        <f>H256</f>
        <v>0</v>
      </c>
      <c r="G256" s="91"/>
      <c r="H256" s="91">
        <f>H257</f>
        <v>0</v>
      </c>
      <c r="I256" s="203">
        <f>I257</f>
        <v>0</v>
      </c>
      <c r="J256" s="84"/>
    </row>
    <row r="257" spans="1:10" ht="15.75" customHeight="1" x14ac:dyDescent="0.25">
      <c r="A257" s="216"/>
      <c r="B257" s="216"/>
      <c r="C257" s="250"/>
      <c r="D257" s="214" t="s">
        <v>93</v>
      </c>
      <c r="E257" s="9" t="s">
        <v>6</v>
      </c>
      <c r="F257" s="90">
        <f>G257+H257+I257+J257</f>
        <v>0</v>
      </c>
      <c r="G257" s="90"/>
      <c r="H257" s="90"/>
      <c r="I257" s="90">
        <f>I258</f>
        <v>0</v>
      </c>
      <c r="J257" s="84"/>
    </row>
    <row r="258" spans="1:10" ht="15.75" customHeight="1" x14ac:dyDescent="0.25">
      <c r="A258" s="216"/>
      <c r="B258" s="216"/>
      <c r="C258" s="250"/>
      <c r="D258" s="214"/>
      <c r="E258" s="33" t="s">
        <v>124</v>
      </c>
      <c r="F258" s="90">
        <f>G258+H258+I258+J258</f>
        <v>0</v>
      </c>
      <c r="G258" s="203"/>
      <c r="H258" s="203"/>
      <c r="I258" s="190"/>
      <c r="J258" s="191"/>
    </row>
    <row r="259" spans="1:10" ht="15.75" customHeight="1" x14ac:dyDescent="0.25">
      <c r="A259" s="216"/>
      <c r="B259" s="216"/>
      <c r="C259" s="251"/>
      <c r="D259" s="214"/>
      <c r="E259" s="254"/>
      <c r="F259" s="256"/>
      <c r="G259" s="256"/>
      <c r="H259" s="256"/>
      <c r="I259" s="256"/>
      <c r="J259" s="252"/>
    </row>
    <row r="260" spans="1:10" ht="1.5" customHeight="1" x14ac:dyDescent="0.25">
      <c r="A260" s="217"/>
      <c r="B260" s="217"/>
      <c r="C260" s="202"/>
      <c r="D260" s="214"/>
      <c r="E260" s="255"/>
      <c r="F260" s="257"/>
      <c r="G260" s="257"/>
      <c r="H260" s="257"/>
      <c r="I260" s="257"/>
      <c r="J260" s="253"/>
    </row>
    <row r="261" spans="1:10" ht="33.75" customHeight="1" x14ac:dyDescent="0.25">
      <c r="A261" s="215" t="s">
        <v>176</v>
      </c>
      <c r="B261" s="215" t="s">
        <v>81</v>
      </c>
      <c r="C261" s="277" t="s">
        <v>202</v>
      </c>
      <c r="D261" s="21" t="s">
        <v>26</v>
      </c>
      <c r="E261" s="36"/>
      <c r="F261" s="88">
        <f>F262</f>
        <v>7450.2</v>
      </c>
      <c r="G261" s="88"/>
      <c r="H261" s="88"/>
      <c r="I261" s="88">
        <f>F261</f>
        <v>7450.2</v>
      </c>
      <c r="J261" s="84"/>
    </row>
    <row r="262" spans="1:10" x14ac:dyDescent="0.25">
      <c r="A262" s="216"/>
      <c r="B262" s="216"/>
      <c r="C262" s="278"/>
      <c r="D262" s="214" t="s">
        <v>93</v>
      </c>
      <c r="E262" s="9" t="s">
        <v>6</v>
      </c>
      <c r="F262" s="83">
        <f>F263</f>
        <v>7450.2</v>
      </c>
      <c r="G262" s="83"/>
      <c r="H262" s="83"/>
      <c r="I262" s="83">
        <f>F262</f>
        <v>7450.2</v>
      </c>
      <c r="J262" s="84"/>
    </row>
    <row r="263" spans="1:10" x14ac:dyDescent="0.25">
      <c r="A263" s="216"/>
      <c r="B263" s="216"/>
      <c r="C263" s="278"/>
      <c r="D263" s="214"/>
      <c r="E263" s="33" t="s">
        <v>124</v>
      </c>
      <c r="F263" s="83">
        <f>G263+H263+I263</f>
        <v>7450.2</v>
      </c>
      <c r="G263" s="83"/>
      <c r="H263" s="83"/>
      <c r="I263" s="83">
        <v>7450.2</v>
      </c>
      <c r="J263" s="84"/>
    </row>
    <row r="264" spans="1:10" x14ac:dyDescent="0.25">
      <c r="A264" s="216"/>
      <c r="B264" s="216"/>
      <c r="C264" s="278"/>
      <c r="D264" s="214"/>
      <c r="E264" s="254"/>
      <c r="F264" s="256"/>
      <c r="G264" s="256"/>
      <c r="H264" s="256"/>
      <c r="I264" s="256"/>
      <c r="J264" s="252"/>
    </row>
    <row r="265" spans="1:10" ht="7.5" customHeight="1" x14ac:dyDescent="0.25">
      <c r="A265" s="216"/>
      <c r="B265" s="216"/>
      <c r="C265" s="279"/>
      <c r="D265" s="214"/>
      <c r="E265" s="255"/>
      <c r="F265" s="257"/>
      <c r="G265" s="257"/>
      <c r="H265" s="257"/>
      <c r="I265" s="257"/>
      <c r="J265" s="253"/>
    </row>
    <row r="266" spans="1:10" ht="33" customHeight="1" x14ac:dyDescent="0.25">
      <c r="A266" s="215" t="s">
        <v>177</v>
      </c>
      <c r="B266" s="215" t="s">
        <v>83</v>
      </c>
      <c r="C266" s="273" t="s">
        <v>206</v>
      </c>
      <c r="D266" s="21" t="s">
        <v>26</v>
      </c>
      <c r="E266" s="21"/>
      <c r="F266" s="83">
        <v>0</v>
      </c>
      <c r="G266" s="83"/>
      <c r="H266" s="83"/>
      <c r="I266" s="83">
        <v>0</v>
      </c>
      <c r="J266" s="84"/>
    </row>
    <row r="267" spans="1:10" ht="15.75" customHeight="1" x14ac:dyDescent="0.25">
      <c r="A267" s="216"/>
      <c r="B267" s="216"/>
      <c r="C267" s="274"/>
      <c r="D267" s="219" t="s">
        <v>93</v>
      </c>
      <c r="E267" s="9" t="s">
        <v>6</v>
      </c>
      <c r="F267" s="83">
        <v>0</v>
      </c>
      <c r="G267" s="83"/>
      <c r="H267" s="83"/>
      <c r="I267" s="83">
        <v>0</v>
      </c>
      <c r="J267" s="84"/>
    </row>
    <row r="268" spans="1:10" x14ac:dyDescent="0.25">
      <c r="A268" s="216"/>
      <c r="B268" s="216"/>
      <c r="C268" s="274"/>
      <c r="D268" s="220"/>
      <c r="E268" s="33" t="s">
        <v>124</v>
      </c>
      <c r="F268" s="83">
        <v>0</v>
      </c>
      <c r="G268" s="83"/>
      <c r="H268" s="83"/>
      <c r="I268" s="83">
        <v>0</v>
      </c>
      <c r="J268" s="84"/>
    </row>
    <row r="269" spans="1:10" ht="15" customHeight="1" x14ac:dyDescent="0.25">
      <c r="A269" s="216"/>
      <c r="B269" s="216"/>
      <c r="C269" s="274"/>
      <c r="D269" s="220"/>
      <c r="E269" s="254"/>
      <c r="F269" s="270"/>
      <c r="G269" s="256"/>
      <c r="H269" s="256"/>
      <c r="I269" s="256"/>
      <c r="J269" s="252"/>
    </row>
    <row r="270" spans="1:10" ht="7.5" hidden="1" customHeight="1" x14ac:dyDescent="0.25">
      <c r="A270" s="217"/>
      <c r="B270" s="217"/>
      <c r="C270" s="275"/>
      <c r="D270" s="276"/>
      <c r="E270" s="255"/>
      <c r="F270" s="270"/>
      <c r="G270" s="257"/>
      <c r="H270" s="257"/>
      <c r="I270" s="257"/>
      <c r="J270" s="253"/>
    </row>
    <row r="271" spans="1:10" ht="33" customHeight="1" x14ac:dyDescent="0.25">
      <c r="A271" s="214" t="s">
        <v>178</v>
      </c>
      <c r="B271" s="215" t="s">
        <v>179</v>
      </c>
      <c r="C271" s="263" t="s">
        <v>205</v>
      </c>
      <c r="D271" s="21" t="s">
        <v>26</v>
      </c>
      <c r="E271" s="21"/>
      <c r="F271" s="92">
        <v>0</v>
      </c>
      <c r="G271" s="83"/>
      <c r="H271" s="83"/>
      <c r="I271" s="83">
        <v>0</v>
      </c>
      <c r="J271" s="84"/>
    </row>
    <row r="272" spans="1:10" x14ac:dyDescent="0.25">
      <c r="A272" s="214"/>
      <c r="B272" s="216"/>
      <c r="C272" s="263"/>
      <c r="D272" s="214" t="s">
        <v>93</v>
      </c>
      <c r="E272" s="9" t="s">
        <v>6</v>
      </c>
      <c r="F272" s="83">
        <v>0</v>
      </c>
      <c r="G272" s="83"/>
      <c r="H272" s="83"/>
      <c r="I272" s="83">
        <v>0</v>
      </c>
      <c r="J272" s="84"/>
    </row>
    <row r="273" spans="1:10" x14ac:dyDescent="0.25">
      <c r="A273" s="214"/>
      <c r="B273" s="216"/>
      <c r="C273" s="263"/>
      <c r="D273" s="214"/>
      <c r="E273" s="34" t="s">
        <v>124</v>
      </c>
      <c r="F273" s="83">
        <v>0</v>
      </c>
      <c r="G273" s="83"/>
      <c r="H273" s="83"/>
      <c r="I273" s="83">
        <v>0</v>
      </c>
      <c r="J273" s="84"/>
    </row>
    <row r="274" spans="1:10" x14ac:dyDescent="0.25">
      <c r="A274" s="214"/>
      <c r="B274" s="216"/>
      <c r="C274" s="263"/>
      <c r="D274" s="214"/>
      <c r="E274" s="254"/>
      <c r="F274" s="256"/>
      <c r="G274" s="256"/>
      <c r="H274" s="256"/>
      <c r="I274" s="256"/>
      <c r="J274" s="252"/>
    </row>
    <row r="275" spans="1:10" ht="6.75" customHeight="1" x14ac:dyDescent="0.25">
      <c r="A275" s="214"/>
      <c r="B275" s="216"/>
      <c r="C275" s="263"/>
      <c r="D275" s="214"/>
      <c r="E275" s="255"/>
      <c r="F275" s="257"/>
      <c r="G275" s="257"/>
      <c r="H275" s="257"/>
      <c r="I275" s="257"/>
      <c r="J275" s="253"/>
    </row>
    <row r="276" spans="1:10" ht="33" customHeight="1" x14ac:dyDescent="0.25">
      <c r="A276" s="214" t="s">
        <v>180</v>
      </c>
      <c r="B276" s="215" t="s">
        <v>181</v>
      </c>
      <c r="C276" s="263"/>
      <c r="D276" s="21" t="s">
        <v>26</v>
      </c>
      <c r="E276" s="21"/>
      <c r="F276" s="93">
        <v>0</v>
      </c>
      <c r="G276" s="83"/>
      <c r="H276" s="83"/>
      <c r="I276" s="83">
        <v>0</v>
      </c>
      <c r="J276" s="84"/>
    </row>
    <row r="277" spans="1:10" x14ac:dyDescent="0.25">
      <c r="A277" s="214"/>
      <c r="B277" s="216"/>
      <c r="C277" s="263"/>
      <c r="D277" s="214" t="s">
        <v>93</v>
      </c>
      <c r="E277" s="254"/>
      <c r="F277" s="256"/>
      <c r="G277" s="256"/>
      <c r="H277" s="256"/>
      <c r="I277" s="256"/>
      <c r="J277" s="252"/>
    </row>
    <row r="278" spans="1:10" x14ac:dyDescent="0.25">
      <c r="A278" s="214"/>
      <c r="B278" s="216"/>
      <c r="C278" s="263"/>
      <c r="D278" s="214"/>
      <c r="E278" s="262"/>
      <c r="F278" s="258"/>
      <c r="G278" s="258"/>
      <c r="H278" s="258"/>
      <c r="I278" s="258"/>
      <c r="J278" s="259"/>
    </row>
    <row r="279" spans="1:10" x14ac:dyDescent="0.25">
      <c r="A279" s="214"/>
      <c r="B279" s="216"/>
      <c r="C279" s="263"/>
      <c r="D279" s="214"/>
      <c r="E279" s="262"/>
      <c r="F279" s="258"/>
      <c r="G279" s="258"/>
      <c r="H279" s="258"/>
      <c r="I279" s="258"/>
      <c r="J279" s="259"/>
    </row>
    <row r="280" spans="1:10" ht="2.25" customHeight="1" x14ac:dyDescent="0.25">
      <c r="A280" s="214"/>
      <c r="B280" s="216"/>
      <c r="C280" s="263"/>
      <c r="D280" s="214"/>
      <c r="E280" s="255"/>
      <c r="F280" s="257"/>
      <c r="G280" s="257"/>
      <c r="H280" s="257"/>
      <c r="I280" s="257"/>
      <c r="J280" s="253"/>
    </row>
    <row r="281" spans="1:10" ht="33" customHeight="1" x14ac:dyDescent="0.25">
      <c r="A281" s="214" t="s">
        <v>182</v>
      </c>
      <c r="B281" s="215" t="s">
        <v>183</v>
      </c>
      <c r="C281" s="263"/>
      <c r="D281" s="21" t="s">
        <v>26</v>
      </c>
      <c r="E281" s="21"/>
      <c r="F281" s="93">
        <v>0</v>
      </c>
      <c r="G281" s="83"/>
      <c r="H281" s="83"/>
      <c r="I281" s="83">
        <v>0</v>
      </c>
      <c r="J281" s="84"/>
    </row>
    <row r="282" spans="1:10" x14ac:dyDescent="0.25">
      <c r="A282" s="214"/>
      <c r="B282" s="216"/>
      <c r="C282" s="263"/>
      <c r="D282" s="214" t="s">
        <v>93</v>
      </c>
      <c r="E282" s="254"/>
      <c r="F282" s="256"/>
      <c r="G282" s="256"/>
      <c r="H282" s="256"/>
      <c r="I282" s="256"/>
      <c r="J282" s="252"/>
    </row>
    <row r="283" spans="1:10" x14ac:dyDescent="0.25">
      <c r="A283" s="214"/>
      <c r="B283" s="216"/>
      <c r="C283" s="263"/>
      <c r="D283" s="214"/>
      <c r="E283" s="262"/>
      <c r="F283" s="258"/>
      <c r="G283" s="258"/>
      <c r="H283" s="258"/>
      <c r="I283" s="258"/>
      <c r="J283" s="259"/>
    </row>
    <row r="284" spans="1:10" ht="15" customHeight="1" x14ac:dyDescent="0.25">
      <c r="A284" s="214"/>
      <c r="B284" s="216"/>
      <c r="C284" s="263"/>
      <c r="D284" s="214"/>
      <c r="E284" s="262"/>
      <c r="F284" s="258"/>
      <c r="G284" s="258"/>
      <c r="H284" s="258"/>
      <c r="I284" s="258"/>
      <c r="J284" s="259"/>
    </row>
    <row r="285" spans="1:10" ht="7.5" hidden="1" customHeight="1" x14ac:dyDescent="0.25">
      <c r="A285" s="214"/>
      <c r="B285" s="216"/>
      <c r="C285" s="263"/>
      <c r="D285" s="214"/>
      <c r="E285" s="255"/>
      <c r="F285" s="257"/>
      <c r="G285" s="257"/>
      <c r="H285" s="257"/>
      <c r="I285" s="257"/>
      <c r="J285" s="253"/>
    </row>
    <row r="286" spans="1:10" ht="36" customHeight="1" x14ac:dyDescent="0.25">
      <c r="A286" s="215" t="s">
        <v>184</v>
      </c>
      <c r="B286" s="215" t="s">
        <v>85</v>
      </c>
      <c r="C286" s="263"/>
      <c r="D286" s="21" t="s">
        <v>26</v>
      </c>
      <c r="E286" s="21"/>
      <c r="F286" s="83">
        <v>0</v>
      </c>
      <c r="G286" s="83"/>
      <c r="H286" s="83"/>
      <c r="I286" s="83">
        <v>0</v>
      </c>
      <c r="J286" s="84"/>
    </row>
    <row r="287" spans="1:10" x14ac:dyDescent="0.25">
      <c r="A287" s="216"/>
      <c r="B287" s="216"/>
      <c r="C287" s="263"/>
      <c r="D287" s="214" t="s">
        <v>93</v>
      </c>
      <c r="E287" s="254"/>
      <c r="F287" s="256"/>
      <c r="G287" s="256"/>
      <c r="H287" s="256"/>
      <c r="I287" s="256"/>
      <c r="J287" s="252"/>
    </row>
    <row r="288" spans="1:10" x14ac:dyDescent="0.25">
      <c r="A288" s="216"/>
      <c r="B288" s="216"/>
      <c r="C288" s="263"/>
      <c r="D288" s="214"/>
      <c r="E288" s="262"/>
      <c r="F288" s="258"/>
      <c r="G288" s="258"/>
      <c r="H288" s="258"/>
      <c r="I288" s="258"/>
      <c r="J288" s="259"/>
    </row>
    <row r="289" spans="1:10" ht="12" customHeight="1" x14ac:dyDescent="0.25">
      <c r="A289" s="216"/>
      <c r="B289" s="216"/>
      <c r="C289" s="263"/>
      <c r="D289" s="214"/>
      <c r="E289" s="262"/>
      <c r="F289" s="258"/>
      <c r="G289" s="258"/>
      <c r="H289" s="258"/>
      <c r="I289" s="258"/>
      <c r="J289" s="259"/>
    </row>
    <row r="290" spans="1:10" ht="5.25" customHeight="1" x14ac:dyDescent="0.25">
      <c r="A290" s="216"/>
      <c r="B290" s="216"/>
      <c r="C290" s="263"/>
      <c r="D290" s="214"/>
      <c r="E290" s="255"/>
      <c r="F290" s="257"/>
      <c r="G290" s="257"/>
      <c r="H290" s="257"/>
      <c r="I290" s="257"/>
      <c r="J290" s="253"/>
    </row>
    <row r="291" spans="1:10" ht="30" x14ac:dyDescent="0.25">
      <c r="A291" s="214" t="s">
        <v>185</v>
      </c>
      <c r="B291" s="215" t="s">
        <v>186</v>
      </c>
      <c r="C291" s="263"/>
      <c r="D291" s="21" t="s">
        <v>26</v>
      </c>
      <c r="E291" s="21"/>
      <c r="F291" s="93">
        <v>0</v>
      </c>
      <c r="G291" s="83"/>
      <c r="H291" s="83"/>
      <c r="I291" s="83">
        <v>0</v>
      </c>
      <c r="J291" s="84"/>
    </row>
    <row r="292" spans="1:10" x14ac:dyDescent="0.25">
      <c r="A292" s="214"/>
      <c r="B292" s="216"/>
      <c r="C292" s="263"/>
      <c r="D292" s="214" t="s">
        <v>93</v>
      </c>
      <c r="E292" s="254"/>
      <c r="F292" s="256"/>
      <c r="G292" s="256"/>
      <c r="H292" s="256"/>
      <c r="I292" s="256"/>
      <c r="J292" s="252"/>
    </row>
    <row r="293" spans="1:10" x14ac:dyDescent="0.25">
      <c r="A293" s="214"/>
      <c r="B293" s="216"/>
      <c r="C293" s="263"/>
      <c r="D293" s="214"/>
      <c r="E293" s="262"/>
      <c r="F293" s="258"/>
      <c r="G293" s="258"/>
      <c r="H293" s="258"/>
      <c r="I293" s="258"/>
      <c r="J293" s="259"/>
    </row>
    <row r="294" spans="1:10" ht="13.5" customHeight="1" x14ac:dyDescent="0.25">
      <c r="A294" s="214"/>
      <c r="B294" s="216"/>
      <c r="C294" s="263"/>
      <c r="D294" s="214"/>
      <c r="E294" s="262"/>
      <c r="F294" s="258"/>
      <c r="G294" s="258"/>
      <c r="H294" s="258"/>
      <c r="I294" s="258"/>
      <c r="J294" s="259"/>
    </row>
    <row r="295" spans="1:10" ht="12.75" hidden="1" customHeight="1" x14ac:dyDescent="0.25">
      <c r="A295" s="214"/>
      <c r="B295" s="216"/>
      <c r="C295" s="263"/>
      <c r="D295" s="214"/>
      <c r="E295" s="255"/>
      <c r="F295" s="257"/>
      <c r="G295" s="257"/>
      <c r="H295" s="257"/>
      <c r="I295" s="257"/>
      <c r="J295" s="253"/>
    </row>
    <row r="296" spans="1:10" ht="30" customHeight="1" x14ac:dyDescent="0.25">
      <c r="A296" s="214" t="s">
        <v>187</v>
      </c>
      <c r="B296" s="246" t="s">
        <v>188</v>
      </c>
      <c r="C296" s="263"/>
      <c r="D296" s="21" t="s">
        <v>26</v>
      </c>
      <c r="E296" s="21"/>
      <c r="F296" s="92">
        <v>0</v>
      </c>
      <c r="G296" s="83"/>
      <c r="H296" s="83"/>
      <c r="I296" s="83">
        <v>0</v>
      </c>
      <c r="J296" s="84"/>
    </row>
    <row r="297" spans="1:10" x14ac:dyDescent="0.25">
      <c r="A297" s="214"/>
      <c r="B297" s="246"/>
      <c r="C297" s="263"/>
      <c r="D297" s="214" t="s">
        <v>93</v>
      </c>
      <c r="E297" s="254"/>
      <c r="F297" s="256"/>
      <c r="G297" s="256"/>
      <c r="H297" s="256"/>
      <c r="I297" s="256"/>
      <c r="J297" s="252"/>
    </row>
    <row r="298" spans="1:10" x14ac:dyDescent="0.25">
      <c r="A298" s="214"/>
      <c r="B298" s="246"/>
      <c r="C298" s="263"/>
      <c r="D298" s="214"/>
      <c r="E298" s="262"/>
      <c r="F298" s="258"/>
      <c r="G298" s="258"/>
      <c r="H298" s="258"/>
      <c r="I298" s="258"/>
      <c r="J298" s="259"/>
    </row>
    <row r="299" spans="1:10" x14ac:dyDescent="0.25">
      <c r="A299" s="214"/>
      <c r="B299" s="246"/>
      <c r="C299" s="263"/>
      <c r="D299" s="214"/>
      <c r="E299" s="262"/>
      <c r="F299" s="258"/>
      <c r="G299" s="258"/>
      <c r="H299" s="258"/>
      <c r="I299" s="258"/>
      <c r="J299" s="259"/>
    </row>
    <row r="300" spans="1:10" ht="9.75" hidden="1" customHeight="1" x14ac:dyDescent="0.25">
      <c r="A300" s="214"/>
      <c r="B300" s="246"/>
      <c r="C300" s="263"/>
      <c r="D300" s="214"/>
      <c r="E300" s="255"/>
      <c r="F300" s="257"/>
      <c r="G300" s="257"/>
      <c r="H300" s="257"/>
      <c r="I300" s="257"/>
      <c r="J300" s="253"/>
    </row>
    <row r="301" spans="1:10" ht="28.5" customHeight="1" x14ac:dyDescent="0.25">
      <c r="A301" s="219" t="s">
        <v>291</v>
      </c>
      <c r="B301" s="219" t="s">
        <v>245</v>
      </c>
      <c r="C301" s="219"/>
      <c r="D301" s="149" t="s">
        <v>293</v>
      </c>
      <c r="E301" s="121"/>
      <c r="F301" s="159"/>
      <c r="G301" s="159"/>
      <c r="H301" s="159"/>
      <c r="I301" s="159"/>
      <c r="J301" s="84"/>
    </row>
    <row r="302" spans="1:10" ht="14.25" customHeight="1" x14ac:dyDescent="0.25">
      <c r="A302" s="221"/>
      <c r="B302" s="221"/>
      <c r="C302" s="221"/>
      <c r="D302" s="219" t="s">
        <v>93</v>
      </c>
      <c r="E302" s="160" t="s">
        <v>6</v>
      </c>
      <c r="F302" s="151"/>
      <c r="G302" s="151"/>
      <c r="H302" s="151"/>
      <c r="I302" s="151"/>
      <c r="J302" s="152"/>
    </row>
    <row r="303" spans="1:10" ht="30.75" customHeight="1" x14ac:dyDescent="0.25">
      <c r="A303" s="222"/>
      <c r="B303" s="222"/>
      <c r="C303" s="222"/>
      <c r="D303" s="222"/>
      <c r="E303" s="160"/>
      <c r="F303" s="151"/>
      <c r="G303" s="151"/>
      <c r="H303" s="151"/>
      <c r="I303" s="151"/>
      <c r="J303" s="152"/>
    </row>
    <row r="304" spans="1:10" ht="31.5" customHeight="1" x14ac:dyDescent="0.25">
      <c r="A304" s="219" t="s">
        <v>292</v>
      </c>
      <c r="B304" s="219" t="s">
        <v>282</v>
      </c>
      <c r="C304" s="219"/>
      <c r="D304" s="149" t="s">
        <v>293</v>
      </c>
      <c r="E304" s="160"/>
      <c r="F304" s="151"/>
      <c r="G304" s="151"/>
      <c r="H304" s="151"/>
      <c r="I304" s="151"/>
      <c r="J304" s="152"/>
    </row>
    <row r="305" spans="1:10" ht="14.25" customHeight="1" x14ac:dyDescent="0.25">
      <c r="A305" s="221"/>
      <c r="B305" s="221"/>
      <c r="C305" s="221"/>
      <c r="D305" s="219" t="s">
        <v>93</v>
      </c>
      <c r="E305" s="160" t="s">
        <v>6</v>
      </c>
      <c r="F305" s="151"/>
      <c r="G305" s="151"/>
      <c r="H305" s="151"/>
      <c r="I305" s="151"/>
      <c r="J305" s="152"/>
    </row>
    <row r="306" spans="1:10" ht="28.5" customHeight="1" x14ac:dyDescent="0.25">
      <c r="A306" s="222"/>
      <c r="B306" s="222"/>
      <c r="C306" s="222"/>
      <c r="D306" s="276"/>
      <c r="E306" s="153"/>
      <c r="F306" s="151"/>
      <c r="G306" s="151"/>
      <c r="H306" s="151"/>
      <c r="I306" s="151"/>
      <c r="J306" s="152"/>
    </row>
    <row r="307" spans="1:10" ht="30" x14ac:dyDescent="0.25">
      <c r="A307" s="214" t="s">
        <v>86</v>
      </c>
      <c r="B307" s="214" t="s">
        <v>87</v>
      </c>
      <c r="C307" s="263" t="s">
        <v>189</v>
      </c>
      <c r="D307" s="21" t="s">
        <v>26</v>
      </c>
      <c r="E307" s="21"/>
      <c r="F307" s="119">
        <f>F312+F317+F327</f>
        <v>52925.97</v>
      </c>
      <c r="G307" s="90"/>
      <c r="H307" s="90"/>
      <c r="I307" s="90">
        <f>I312+I317+I327</f>
        <v>52925.97</v>
      </c>
      <c r="J307" s="84"/>
    </row>
    <row r="308" spans="1:10" x14ac:dyDescent="0.25">
      <c r="A308" s="214"/>
      <c r="B308" s="214"/>
      <c r="C308" s="263"/>
      <c r="D308" s="214" t="s">
        <v>93</v>
      </c>
      <c r="E308" s="9" t="s">
        <v>6</v>
      </c>
      <c r="F308" s="90">
        <f>F313+F318+F328</f>
        <v>52925.97</v>
      </c>
      <c r="G308" s="90"/>
      <c r="H308" s="90"/>
      <c r="I308" s="90">
        <f>I313+I318+I328</f>
        <v>52925.97</v>
      </c>
      <c r="J308" s="84"/>
    </row>
    <row r="309" spans="1:10" x14ac:dyDescent="0.25">
      <c r="A309" s="214"/>
      <c r="B309" s="214"/>
      <c r="C309" s="263"/>
      <c r="D309" s="214"/>
      <c r="E309" s="33" t="s">
        <v>141</v>
      </c>
      <c r="F309" s="90">
        <f>F314+F319+F329</f>
        <v>52925.97</v>
      </c>
      <c r="G309" s="90"/>
      <c r="H309" s="90"/>
      <c r="I309" s="90">
        <f>I314+I319+I329</f>
        <v>52925.97</v>
      </c>
      <c r="J309" s="84"/>
    </row>
    <row r="310" spans="1:10" x14ac:dyDescent="0.25">
      <c r="A310" s="214"/>
      <c r="B310" s="214"/>
      <c r="C310" s="263"/>
      <c r="D310" s="214"/>
      <c r="E310" s="254"/>
      <c r="F310" s="271"/>
      <c r="G310" s="271"/>
      <c r="H310" s="271"/>
      <c r="I310" s="271"/>
      <c r="J310" s="252"/>
    </row>
    <row r="311" spans="1:10" ht="15" customHeight="1" x14ac:dyDescent="0.25">
      <c r="A311" s="214"/>
      <c r="B311" s="214"/>
      <c r="C311" s="263"/>
      <c r="D311" s="214"/>
      <c r="E311" s="255"/>
      <c r="F311" s="272"/>
      <c r="G311" s="272"/>
      <c r="H311" s="272"/>
      <c r="I311" s="272"/>
      <c r="J311" s="253"/>
    </row>
    <row r="312" spans="1:10" ht="30" x14ac:dyDescent="0.25">
      <c r="A312" s="215" t="s">
        <v>190</v>
      </c>
      <c r="B312" s="215" t="s">
        <v>89</v>
      </c>
      <c r="C312" s="264" t="s">
        <v>212</v>
      </c>
      <c r="D312" s="21" t="s">
        <v>26</v>
      </c>
      <c r="E312" s="36" t="s">
        <v>141</v>
      </c>
      <c r="F312" s="90">
        <f>F313</f>
        <v>2415.8000000000002</v>
      </c>
      <c r="G312" s="90"/>
      <c r="H312" s="90"/>
      <c r="I312" s="90">
        <f>F312</f>
        <v>2415.8000000000002</v>
      </c>
      <c r="J312" s="84"/>
    </row>
    <row r="313" spans="1:10" x14ac:dyDescent="0.25">
      <c r="A313" s="216"/>
      <c r="B313" s="216"/>
      <c r="C313" s="265"/>
      <c r="D313" s="214" t="s">
        <v>93</v>
      </c>
      <c r="E313" s="9" t="s">
        <v>6</v>
      </c>
      <c r="F313" s="90">
        <f>F314</f>
        <v>2415.8000000000002</v>
      </c>
      <c r="G313" s="90"/>
      <c r="H313" s="90"/>
      <c r="I313" s="90">
        <f>F313</f>
        <v>2415.8000000000002</v>
      </c>
      <c r="J313" s="84"/>
    </row>
    <row r="314" spans="1:10" x14ac:dyDescent="0.25">
      <c r="A314" s="216"/>
      <c r="B314" s="216"/>
      <c r="C314" s="265"/>
      <c r="D314" s="214"/>
      <c r="E314" s="33" t="s">
        <v>141</v>
      </c>
      <c r="F314" s="90">
        <f>I314</f>
        <v>2415.8000000000002</v>
      </c>
      <c r="G314" s="90"/>
      <c r="H314" s="90"/>
      <c r="I314" s="90">
        <v>2415.8000000000002</v>
      </c>
      <c r="J314" s="84"/>
    </row>
    <row r="315" spans="1:10" ht="0.75" customHeight="1" x14ac:dyDescent="0.25">
      <c r="A315" s="216"/>
      <c r="B315" s="216"/>
      <c r="C315" s="265"/>
      <c r="D315" s="214"/>
      <c r="E315" s="254"/>
      <c r="F315" s="256"/>
      <c r="G315" s="256"/>
      <c r="H315" s="256"/>
      <c r="I315" s="256"/>
      <c r="J315" s="252"/>
    </row>
    <row r="316" spans="1:10" ht="20.25" customHeight="1" x14ac:dyDescent="0.25">
      <c r="A316" s="216"/>
      <c r="B316" s="216"/>
      <c r="C316" s="266"/>
      <c r="D316" s="214"/>
      <c r="E316" s="255"/>
      <c r="F316" s="257"/>
      <c r="G316" s="257"/>
      <c r="H316" s="257"/>
      <c r="I316" s="257"/>
      <c r="J316" s="253"/>
    </row>
    <row r="317" spans="1:10" ht="30" x14ac:dyDescent="0.25">
      <c r="A317" s="215" t="s">
        <v>191</v>
      </c>
      <c r="B317" s="215" t="s">
        <v>91</v>
      </c>
      <c r="C317" s="249" t="s">
        <v>212</v>
      </c>
      <c r="D317" s="21" t="s">
        <v>26</v>
      </c>
      <c r="E317" s="36" t="s">
        <v>141</v>
      </c>
      <c r="F317" s="90">
        <f>F318</f>
        <v>10370</v>
      </c>
      <c r="G317" s="90"/>
      <c r="H317" s="90"/>
      <c r="I317" s="90">
        <f>F317</f>
        <v>10370</v>
      </c>
      <c r="J317" s="84"/>
    </row>
    <row r="318" spans="1:10" ht="15.75" customHeight="1" x14ac:dyDescent="0.25">
      <c r="A318" s="216"/>
      <c r="B318" s="216"/>
      <c r="C318" s="250"/>
      <c r="D318" s="215" t="s">
        <v>93</v>
      </c>
      <c r="E318" s="9" t="s">
        <v>6</v>
      </c>
      <c r="F318" s="90">
        <f>F319</f>
        <v>10370</v>
      </c>
      <c r="G318" s="90"/>
      <c r="H318" s="90"/>
      <c r="I318" s="90">
        <f>F318</f>
        <v>10370</v>
      </c>
      <c r="J318" s="84"/>
    </row>
    <row r="319" spans="1:10" x14ac:dyDescent="0.25">
      <c r="A319" s="216"/>
      <c r="B319" s="216"/>
      <c r="C319" s="250"/>
      <c r="D319" s="216"/>
      <c r="E319" s="33" t="s">
        <v>141</v>
      </c>
      <c r="F319" s="90">
        <f>G319+H319+I319</f>
        <v>10370</v>
      </c>
      <c r="G319" s="90"/>
      <c r="H319" s="90"/>
      <c r="I319" s="90">
        <v>10370</v>
      </c>
      <c r="J319" s="84"/>
    </row>
    <row r="320" spans="1:10" ht="15" customHeight="1" x14ac:dyDescent="0.25">
      <c r="A320" s="216"/>
      <c r="B320" s="216"/>
      <c r="C320" s="250"/>
      <c r="D320" s="216"/>
      <c r="E320" s="254"/>
      <c r="F320" s="271"/>
      <c r="G320" s="271"/>
      <c r="H320" s="271"/>
      <c r="I320" s="310"/>
      <c r="J320" s="252"/>
    </row>
    <row r="321" spans="1:10" ht="12" hidden="1" customHeight="1" x14ac:dyDescent="0.25">
      <c r="A321" s="216"/>
      <c r="B321" s="216"/>
      <c r="C321" s="250"/>
      <c r="D321" s="216"/>
      <c r="E321" s="262"/>
      <c r="F321" s="283"/>
      <c r="G321" s="283"/>
      <c r="H321" s="283"/>
      <c r="I321" s="311"/>
      <c r="J321" s="259"/>
    </row>
    <row r="322" spans="1:10" ht="15.75" hidden="1" customHeight="1" x14ac:dyDescent="0.25">
      <c r="A322" s="216"/>
      <c r="B322" s="216"/>
      <c r="C322" s="250"/>
      <c r="D322" s="216"/>
      <c r="E322" s="262"/>
      <c r="F322" s="283"/>
      <c r="G322" s="283"/>
      <c r="H322" s="283"/>
      <c r="I322" s="311"/>
      <c r="J322" s="259"/>
    </row>
    <row r="323" spans="1:10" ht="20.25" hidden="1" customHeight="1" x14ac:dyDescent="0.25">
      <c r="A323" s="216"/>
      <c r="B323" s="216"/>
      <c r="C323" s="250"/>
      <c r="D323" s="216"/>
      <c r="E323" s="262"/>
      <c r="F323" s="283"/>
      <c r="G323" s="283"/>
      <c r="H323" s="283"/>
      <c r="I323" s="311"/>
      <c r="J323" s="259"/>
    </row>
    <row r="324" spans="1:10" ht="15.75" hidden="1" customHeight="1" x14ac:dyDescent="0.25">
      <c r="A324" s="216"/>
      <c r="B324" s="216"/>
      <c r="C324" s="250"/>
      <c r="D324" s="216"/>
      <c r="E324" s="262"/>
      <c r="F324" s="283"/>
      <c r="G324" s="283"/>
      <c r="H324" s="283"/>
      <c r="I324" s="311"/>
      <c r="J324" s="259"/>
    </row>
    <row r="325" spans="1:10" ht="15.75" hidden="1" customHeight="1" x14ac:dyDescent="0.25">
      <c r="A325" s="216"/>
      <c r="B325" s="216"/>
      <c r="C325" s="250"/>
      <c r="D325" s="216"/>
      <c r="E325" s="262"/>
      <c r="F325" s="283"/>
      <c r="G325" s="283"/>
      <c r="H325" s="283"/>
      <c r="I325" s="311"/>
      <c r="J325" s="259"/>
    </row>
    <row r="326" spans="1:10" ht="27" customHeight="1" x14ac:dyDescent="0.25">
      <c r="A326" s="217"/>
      <c r="B326" s="217"/>
      <c r="C326" s="251"/>
      <c r="D326" s="217"/>
      <c r="E326" s="255"/>
      <c r="F326" s="272"/>
      <c r="G326" s="272"/>
      <c r="H326" s="272"/>
      <c r="I326" s="312"/>
      <c r="J326" s="253"/>
    </row>
    <row r="327" spans="1:10" s="13" customFormat="1" ht="30" customHeight="1" x14ac:dyDescent="0.25">
      <c r="A327" s="219" t="s">
        <v>294</v>
      </c>
      <c r="B327" s="215" t="s">
        <v>295</v>
      </c>
      <c r="C327" s="215" t="s">
        <v>212</v>
      </c>
      <c r="D327" s="156" t="s">
        <v>293</v>
      </c>
      <c r="E327" s="4"/>
      <c r="F327" s="90">
        <f>I327</f>
        <v>40140.17</v>
      </c>
      <c r="G327" s="90"/>
      <c r="H327" s="90"/>
      <c r="I327" s="88">
        <f>I328</f>
        <v>40140.17</v>
      </c>
      <c r="J327" s="84"/>
    </row>
    <row r="328" spans="1:10" s="13" customFormat="1" ht="18" customHeight="1" x14ac:dyDescent="0.25">
      <c r="A328" s="221"/>
      <c r="B328" s="230"/>
      <c r="C328" s="230"/>
      <c r="D328" s="215" t="s">
        <v>93</v>
      </c>
      <c r="E328" s="9" t="s">
        <v>6</v>
      </c>
      <c r="F328" s="90">
        <f>I328</f>
        <v>40140.17</v>
      </c>
      <c r="G328" s="90"/>
      <c r="H328" s="90"/>
      <c r="I328" s="88">
        <f>I329</f>
        <v>40140.17</v>
      </c>
      <c r="J328" s="84"/>
    </row>
    <row r="329" spans="1:10" s="13" customFormat="1" ht="27" customHeight="1" x14ac:dyDescent="0.25">
      <c r="A329" s="222"/>
      <c r="B329" s="231"/>
      <c r="C329" s="231"/>
      <c r="D329" s="231"/>
      <c r="E329" s="33" t="s">
        <v>141</v>
      </c>
      <c r="F329" s="90">
        <f>I329</f>
        <v>40140.17</v>
      </c>
      <c r="G329" s="90"/>
      <c r="H329" s="90"/>
      <c r="I329" s="88">
        <v>40140.17</v>
      </c>
      <c r="J329" s="84"/>
    </row>
    <row r="331" spans="1:10" ht="39.75" customHeight="1" x14ac:dyDescent="0.25">
      <c r="A331" s="232" t="s">
        <v>217</v>
      </c>
      <c r="B331" s="232"/>
      <c r="C331" s="194"/>
      <c r="D331" s="183"/>
      <c r="E331" s="183"/>
      <c r="F331" s="183"/>
      <c r="G331" s="183"/>
      <c r="H331" s="248" t="s">
        <v>92</v>
      </c>
      <c r="I331" s="248"/>
      <c r="J331" s="247"/>
    </row>
  </sheetData>
  <mergeCells count="585">
    <mergeCell ref="J259:J260"/>
    <mergeCell ref="A256:A260"/>
    <mergeCell ref="B256:B260"/>
    <mergeCell ref="C256:C259"/>
    <mergeCell ref="D257:D260"/>
    <mergeCell ref="E259:E260"/>
    <mergeCell ref="F259:F260"/>
    <mergeCell ref="G259:G260"/>
    <mergeCell ref="H259:H260"/>
    <mergeCell ref="I259:I260"/>
    <mergeCell ref="D107:D110"/>
    <mergeCell ref="B98:B102"/>
    <mergeCell ref="C98:C102"/>
    <mergeCell ref="D99:D102"/>
    <mergeCell ref="A106:A110"/>
    <mergeCell ref="B106:B110"/>
    <mergeCell ref="C106:C110"/>
    <mergeCell ref="A172:A176"/>
    <mergeCell ref="B172:B176"/>
    <mergeCell ref="C172:C176"/>
    <mergeCell ref="D173:D176"/>
    <mergeCell ref="D159:D161"/>
    <mergeCell ref="A327:A329"/>
    <mergeCell ref="B327:B329"/>
    <mergeCell ref="C327:C329"/>
    <mergeCell ref="D328:D329"/>
    <mergeCell ref="A301:A303"/>
    <mergeCell ref="A304:A306"/>
    <mergeCell ref="B301:B303"/>
    <mergeCell ref="C301:C303"/>
    <mergeCell ref="B304:B306"/>
    <mergeCell ref="C304:C306"/>
    <mergeCell ref="D302:D303"/>
    <mergeCell ref="D305:D306"/>
    <mergeCell ref="J219:J220"/>
    <mergeCell ref="H123:H125"/>
    <mergeCell ref="I123:I125"/>
    <mergeCell ref="J123:J125"/>
    <mergeCell ref="D72:D73"/>
    <mergeCell ref="D62:D63"/>
    <mergeCell ref="I254:I255"/>
    <mergeCell ref="I244:I245"/>
    <mergeCell ref="H249:H250"/>
    <mergeCell ref="J244:J245"/>
    <mergeCell ref="G67:G70"/>
    <mergeCell ref="H67:H70"/>
    <mergeCell ref="I67:I70"/>
    <mergeCell ref="J67:J70"/>
    <mergeCell ref="J96:J97"/>
    <mergeCell ref="F75:F78"/>
    <mergeCell ref="G75:G78"/>
    <mergeCell ref="H75:H78"/>
    <mergeCell ref="I75:I78"/>
    <mergeCell ref="J75:J78"/>
    <mergeCell ref="G96:G97"/>
    <mergeCell ref="H96:H97"/>
    <mergeCell ref="I96:I97"/>
    <mergeCell ref="D90:D91"/>
    <mergeCell ref="J107:J110"/>
    <mergeCell ref="A111:A115"/>
    <mergeCell ref="B111:B115"/>
    <mergeCell ref="C111:C115"/>
    <mergeCell ref="D112:D115"/>
    <mergeCell ref="D318:D326"/>
    <mergeCell ref="E320:E326"/>
    <mergeCell ref="F320:F326"/>
    <mergeCell ref="G320:G326"/>
    <mergeCell ref="H320:H326"/>
    <mergeCell ref="A291:A295"/>
    <mergeCell ref="B291:B295"/>
    <mergeCell ref="C291:C295"/>
    <mergeCell ref="D292:D295"/>
    <mergeCell ref="E292:E295"/>
    <mergeCell ref="F292:F295"/>
    <mergeCell ref="G292:G295"/>
    <mergeCell ref="H292:H295"/>
    <mergeCell ref="E310:E311"/>
    <mergeCell ref="F310:F311"/>
    <mergeCell ref="A296:A300"/>
    <mergeCell ref="B296:B300"/>
    <mergeCell ref="A251:A255"/>
    <mergeCell ref="I219:I220"/>
    <mergeCell ref="I320:I326"/>
    <mergeCell ref="J320:J326"/>
    <mergeCell ref="A9:A12"/>
    <mergeCell ref="B9:B12"/>
    <mergeCell ref="C9:C12"/>
    <mergeCell ref="A14:A18"/>
    <mergeCell ref="B14:B18"/>
    <mergeCell ref="C14:C18"/>
    <mergeCell ref="J17:J18"/>
    <mergeCell ref="D15:D18"/>
    <mergeCell ref="E17:E18"/>
    <mergeCell ref="F17:F18"/>
    <mergeCell ref="G17:G18"/>
    <mergeCell ref="H17:H18"/>
    <mergeCell ref="I17:I18"/>
    <mergeCell ref="A19:A23"/>
    <mergeCell ref="B19:B23"/>
    <mergeCell ref="C19:C23"/>
    <mergeCell ref="D20:D23"/>
    <mergeCell ref="A24:A28"/>
    <mergeCell ref="B24:B28"/>
    <mergeCell ref="C24:C28"/>
    <mergeCell ref="D25:D28"/>
    <mergeCell ref="J101:J102"/>
    <mergeCell ref="E1:J1"/>
    <mergeCell ref="A3:J3"/>
    <mergeCell ref="A4:J4"/>
    <mergeCell ref="A5:J5"/>
    <mergeCell ref="A6:A7"/>
    <mergeCell ref="B6:B7"/>
    <mergeCell ref="C6:C7"/>
    <mergeCell ref="D6:D7"/>
    <mergeCell ref="E6:E7"/>
    <mergeCell ref="F6:J6"/>
    <mergeCell ref="E25:E28"/>
    <mergeCell ref="F22:F23"/>
    <mergeCell ref="G22:G23"/>
    <mergeCell ref="H22:H23"/>
    <mergeCell ref="I22:I23"/>
    <mergeCell ref="E22:E23"/>
    <mergeCell ref="J25:J28"/>
    <mergeCell ref="A29:A33"/>
    <mergeCell ref="B29:B33"/>
    <mergeCell ref="C29:C33"/>
    <mergeCell ref="D30:D33"/>
    <mergeCell ref="E30:E33"/>
    <mergeCell ref="F30:F33"/>
    <mergeCell ref="G30:G33"/>
    <mergeCell ref="H30:H33"/>
    <mergeCell ref="I30:I33"/>
    <mergeCell ref="J30:J33"/>
    <mergeCell ref="F25:F28"/>
    <mergeCell ref="G25:G28"/>
    <mergeCell ref="H25:H28"/>
    <mergeCell ref="I25:I28"/>
    <mergeCell ref="J22:J23"/>
    <mergeCell ref="J35:J38"/>
    <mergeCell ref="A39:A43"/>
    <mergeCell ref="B39:B43"/>
    <mergeCell ref="C39:C43"/>
    <mergeCell ref="D40:D43"/>
    <mergeCell ref="E40:E43"/>
    <mergeCell ref="F40:F43"/>
    <mergeCell ref="G40:G43"/>
    <mergeCell ref="H40:H43"/>
    <mergeCell ref="I40:I43"/>
    <mergeCell ref="J40:J43"/>
    <mergeCell ref="A34:A38"/>
    <mergeCell ref="B34:B38"/>
    <mergeCell ref="C34:C38"/>
    <mergeCell ref="D35:D38"/>
    <mergeCell ref="E35:E38"/>
    <mergeCell ref="F35:F38"/>
    <mergeCell ref="G35:G38"/>
    <mergeCell ref="H35:H38"/>
    <mergeCell ref="I35:I38"/>
    <mergeCell ref="A44:A48"/>
    <mergeCell ref="B44:B48"/>
    <mergeCell ref="C44:C48"/>
    <mergeCell ref="D45:D48"/>
    <mergeCell ref="G56:G57"/>
    <mergeCell ref="H56:H57"/>
    <mergeCell ref="I56:I57"/>
    <mergeCell ref="A49:A52"/>
    <mergeCell ref="B49:B52"/>
    <mergeCell ref="C49:C52"/>
    <mergeCell ref="D50:D52"/>
    <mergeCell ref="E47:E48"/>
    <mergeCell ref="F47:F48"/>
    <mergeCell ref="G47:G48"/>
    <mergeCell ref="H47:H48"/>
    <mergeCell ref="I47:I48"/>
    <mergeCell ref="J56:J57"/>
    <mergeCell ref="F56:F57"/>
    <mergeCell ref="F67:F70"/>
    <mergeCell ref="A61:A65"/>
    <mergeCell ref="B61:B65"/>
    <mergeCell ref="C61:C65"/>
    <mergeCell ref="A58:A60"/>
    <mergeCell ref="B58:B60"/>
    <mergeCell ref="C58:C60"/>
    <mergeCell ref="D59:D60"/>
    <mergeCell ref="A53:A57"/>
    <mergeCell ref="B53:B57"/>
    <mergeCell ref="C53:C57"/>
    <mergeCell ref="D54:D57"/>
    <mergeCell ref="E56:E57"/>
    <mergeCell ref="B74:B78"/>
    <mergeCell ref="C74:C78"/>
    <mergeCell ref="D75:D78"/>
    <mergeCell ref="E75:E78"/>
    <mergeCell ref="A66:A70"/>
    <mergeCell ref="B66:B70"/>
    <mergeCell ref="C66:C70"/>
    <mergeCell ref="D67:D70"/>
    <mergeCell ref="E67:E70"/>
    <mergeCell ref="E107:E110"/>
    <mergeCell ref="F107:F110"/>
    <mergeCell ref="G107:G110"/>
    <mergeCell ref="H107:H110"/>
    <mergeCell ref="I107:I110"/>
    <mergeCell ref="A71:A73"/>
    <mergeCell ref="B71:B73"/>
    <mergeCell ref="C71:C73"/>
    <mergeCell ref="A93:A97"/>
    <mergeCell ref="B93:B97"/>
    <mergeCell ref="C93:C97"/>
    <mergeCell ref="D94:D97"/>
    <mergeCell ref="E96:E97"/>
    <mergeCell ref="F96:F97"/>
    <mergeCell ref="A79:A83"/>
    <mergeCell ref="B79:B83"/>
    <mergeCell ref="C79:C83"/>
    <mergeCell ref="D80:D83"/>
    <mergeCell ref="A84:A88"/>
    <mergeCell ref="B84:B88"/>
    <mergeCell ref="C84:C88"/>
    <mergeCell ref="D85:D88"/>
    <mergeCell ref="A74:A78"/>
    <mergeCell ref="A98:A102"/>
    <mergeCell ref="E101:E102"/>
    <mergeCell ref="F101:F102"/>
    <mergeCell ref="G101:G102"/>
    <mergeCell ref="H101:H102"/>
    <mergeCell ref="I101:I102"/>
    <mergeCell ref="A103:A105"/>
    <mergeCell ref="B103:B105"/>
    <mergeCell ref="C103:C105"/>
    <mergeCell ref="D104:D105"/>
    <mergeCell ref="J119:J120"/>
    <mergeCell ref="A121:A125"/>
    <mergeCell ref="B121:B125"/>
    <mergeCell ref="C121:C125"/>
    <mergeCell ref="D122:D125"/>
    <mergeCell ref="A116:A120"/>
    <mergeCell ref="B116:B120"/>
    <mergeCell ref="C116:C120"/>
    <mergeCell ref="D117:D120"/>
    <mergeCell ref="E119:E120"/>
    <mergeCell ref="F119:F120"/>
    <mergeCell ref="G119:G120"/>
    <mergeCell ref="H119:H120"/>
    <mergeCell ref="I119:I120"/>
    <mergeCell ref="E123:E125"/>
    <mergeCell ref="F123:F125"/>
    <mergeCell ref="G123:G125"/>
    <mergeCell ref="J127:J130"/>
    <mergeCell ref="A131:A135"/>
    <mergeCell ref="B131:B135"/>
    <mergeCell ref="C131:C135"/>
    <mergeCell ref="D132:D135"/>
    <mergeCell ref="E132:E135"/>
    <mergeCell ref="F132:F135"/>
    <mergeCell ref="G132:G135"/>
    <mergeCell ref="H132:H135"/>
    <mergeCell ref="I132:I135"/>
    <mergeCell ref="J132:J135"/>
    <mergeCell ref="A126:A130"/>
    <mergeCell ref="B126:B130"/>
    <mergeCell ref="C126:C130"/>
    <mergeCell ref="D127:D130"/>
    <mergeCell ref="E127:E130"/>
    <mergeCell ref="F127:F130"/>
    <mergeCell ref="G127:G130"/>
    <mergeCell ref="H127:H130"/>
    <mergeCell ref="I127:I130"/>
    <mergeCell ref="G138:G141"/>
    <mergeCell ref="H138:H141"/>
    <mergeCell ref="I138:I141"/>
    <mergeCell ref="J138:J141"/>
    <mergeCell ref="A148:A152"/>
    <mergeCell ref="B148:B152"/>
    <mergeCell ref="C148:C152"/>
    <mergeCell ref="D149:D152"/>
    <mergeCell ref="A136:A141"/>
    <mergeCell ref="B136:B141"/>
    <mergeCell ref="C136:C141"/>
    <mergeCell ref="E138:E141"/>
    <mergeCell ref="F138:F141"/>
    <mergeCell ref="D137:D140"/>
    <mergeCell ref="A142:A144"/>
    <mergeCell ref="A145:A147"/>
    <mergeCell ref="B142:B144"/>
    <mergeCell ref="C142:C144"/>
    <mergeCell ref="B145:B147"/>
    <mergeCell ref="C145:C147"/>
    <mergeCell ref="D143:D144"/>
    <mergeCell ref="D146:D147"/>
    <mergeCell ref="J168:J171"/>
    <mergeCell ref="G165:G166"/>
    <mergeCell ref="H165:H166"/>
    <mergeCell ref="I165:I166"/>
    <mergeCell ref="A153:A157"/>
    <mergeCell ref="B153:B157"/>
    <mergeCell ref="C153:C157"/>
    <mergeCell ref="D154:D157"/>
    <mergeCell ref="A167:A171"/>
    <mergeCell ref="B167:B171"/>
    <mergeCell ref="C167:C171"/>
    <mergeCell ref="D168:D171"/>
    <mergeCell ref="E168:E171"/>
    <mergeCell ref="F168:F171"/>
    <mergeCell ref="A162:A166"/>
    <mergeCell ref="B162:B166"/>
    <mergeCell ref="C162:C166"/>
    <mergeCell ref="D163:D166"/>
    <mergeCell ref="E165:E166"/>
    <mergeCell ref="F165:F166"/>
    <mergeCell ref="A158:A161"/>
    <mergeCell ref="B158:B161"/>
    <mergeCell ref="C158:C161"/>
    <mergeCell ref="G168:G171"/>
    <mergeCell ref="E173:E176"/>
    <mergeCell ref="F173:F176"/>
    <mergeCell ref="G173:G176"/>
    <mergeCell ref="H173:H176"/>
    <mergeCell ref="I173:I176"/>
    <mergeCell ref="A177:A181"/>
    <mergeCell ref="B177:B181"/>
    <mergeCell ref="C177:C181"/>
    <mergeCell ref="D178:D181"/>
    <mergeCell ref="E178:E181"/>
    <mergeCell ref="F178:F181"/>
    <mergeCell ref="G178:G181"/>
    <mergeCell ref="H178:H181"/>
    <mergeCell ref="I178:I181"/>
    <mergeCell ref="A182:A185"/>
    <mergeCell ref="B182:B185"/>
    <mergeCell ref="C182:C185"/>
    <mergeCell ref="D183:D185"/>
    <mergeCell ref="A186:A190"/>
    <mergeCell ref="B186:B190"/>
    <mergeCell ref="C186:C190"/>
    <mergeCell ref="D187:D190"/>
    <mergeCell ref="J197:J200"/>
    <mergeCell ref="A191:A195"/>
    <mergeCell ref="B191:B195"/>
    <mergeCell ref="C191:C195"/>
    <mergeCell ref="D192:D195"/>
    <mergeCell ref="A196:A200"/>
    <mergeCell ref="B196:B200"/>
    <mergeCell ref="G187:G190"/>
    <mergeCell ref="H187:H190"/>
    <mergeCell ref="I187:I190"/>
    <mergeCell ref="J187:J190"/>
    <mergeCell ref="F187:F190"/>
    <mergeCell ref="I222:I225"/>
    <mergeCell ref="I212:I215"/>
    <mergeCell ref="J204:J205"/>
    <mergeCell ref="A206:A210"/>
    <mergeCell ref="B206:B210"/>
    <mergeCell ref="C206:C210"/>
    <mergeCell ref="D207:D210"/>
    <mergeCell ref="E207:E210"/>
    <mergeCell ref="F207:F210"/>
    <mergeCell ref="G207:G210"/>
    <mergeCell ref="H207:H210"/>
    <mergeCell ref="I207:I210"/>
    <mergeCell ref="J207:J210"/>
    <mergeCell ref="A201:A205"/>
    <mergeCell ref="B201:B205"/>
    <mergeCell ref="C201:C205"/>
    <mergeCell ref="D202:D205"/>
    <mergeCell ref="E204:E205"/>
    <mergeCell ref="F204:F205"/>
    <mergeCell ref="G204:G205"/>
    <mergeCell ref="H204:H205"/>
    <mergeCell ref="I204:I205"/>
    <mergeCell ref="J212:J215"/>
    <mergeCell ref="B211:B215"/>
    <mergeCell ref="I227:I230"/>
    <mergeCell ref="A231:A235"/>
    <mergeCell ref="B231:B235"/>
    <mergeCell ref="C231:C235"/>
    <mergeCell ref="D232:D235"/>
    <mergeCell ref="E234:E235"/>
    <mergeCell ref="F234:F235"/>
    <mergeCell ref="G234:G235"/>
    <mergeCell ref="H234:H235"/>
    <mergeCell ref="I234:I235"/>
    <mergeCell ref="A261:A265"/>
    <mergeCell ref="B261:B265"/>
    <mergeCell ref="C261:C265"/>
    <mergeCell ref="D262:D265"/>
    <mergeCell ref="E264:E265"/>
    <mergeCell ref="F264:F265"/>
    <mergeCell ref="G264:G265"/>
    <mergeCell ref="H264:H265"/>
    <mergeCell ref="I264:I265"/>
    <mergeCell ref="A266:A270"/>
    <mergeCell ref="B266:B270"/>
    <mergeCell ref="C266:C270"/>
    <mergeCell ref="D267:D270"/>
    <mergeCell ref="E269:E270"/>
    <mergeCell ref="F269:F270"/>
    <mergeCell ref="G269:G270"/>
    <mergeCell ref="H269:H270"/>
    <mergeCell ref="I269:I270"/>
    <mergeCell ref="A276:A280"/>
    <mergeCell ref="B276:B280"/>
    <mergeCell ref="C276:C280"/>
    <mergeCell ref="D277:D280"/>
    <mergeCell ref="E277:E280"/>
    <mergeCell ref="F277:F280"/>
    <mergeCell ref="G277:G280"/>
    <mergeCell ref="H277:H280"/>
    <mergeCell ref="A271:A275"/>
    <mergeCell ref="B271:B275"/>
    <mergeCell ref="C271:C275"/>
    <mergeCell ref="D272:D275"/>
    <mergeCell ref="E274:E275"/>
    <mergeCell ref="F274:F275"/>
    <mergeCell ref="G274:G275"/>
    <mergeCell ref="H274:H275"/>
    <mergeCell ref="B286:B290"/>
    <mergeCell ref="C286:C290"/>
    <mergeCell ref="D287:D290"/>
    <mergeCell ref="E287:E290"/>
    <mergeCell ref="F287:F290"/>
    <mergeCell ref="G287:G290"/>
    <mergeCell ref="H287:H290"/>
    <mergeCell ref="I287:I290"/>
    <mergeCell ref="D282:D285"/>
    <mergeCell ref="E282:E285"/>
    <mergeCell ref="F282:F285"/>
    <mergeCell ref="G282:G285"/>
    <mergeCell ref="H282:H285"/>
    <mergeCell ref="J269:J270"/>
    <mergeCell ref="I239:I240"/>
    <mergeCell ref="F297:F300"/>
    <mergeCell ref="A317:A326"/>
    <mergeCell ref="B317:B326"/>
    <mergeCell ref="C317:C326"/>
    <mergeCell ref="A312:A316"/>
    <mergeCell ref="B312:B316"/>
    <mergeCell ref="C312:C316"/>
    <mergeCell ref="D313:D316"/>
    <mergeCell ref="E315:E316"/>
    <mergeCell ref="F315:F316"/>
    <mergeCell ref="A307:A311"/>
    <mergeCell ref="B307:B311"/>
    <mergeCell ref="C307:C311"/>
    <mergeCell ref="D308:D311"/>
    <mergeCell ref="E297:E300"/>
    <mergeCell ref="C296:C300"/>
    <mergeCell ref="D297:D300"/>
    <mergeCell ref="A281:A285"/>
    <mergeCell ref="B281:B285"/>
    <mergeCell ref="C281:C285"/>
    <mergeCell ref="I282:I285"/>
    <mergeCell ref="A286:A290"/>
    <mergeCell ref="J315:J316"/>
    <mergeCell ref="J310:J311"/>
    <mergeCell ref="G297:G300"/>
    <mergeCell ref="H297:H300"/>
    <mergeCell ref="I297:I300"/>
    <mergeCell ref="J297:J300"/>
    <mergeCell ref="G315:G316"/>
    <mergeCell ref="H315:H316"/>
    <mergeCell ref="I315:I316"/>
    <mergeCell ref="I292:I295"/>
    <mergeCell ref="J292:J295"/>
    <mergeCell ref="G310:G311"/>
    <mergeCell ref="H310:H311"/>
    <mergeCell ref="I310:I311"/>
    <mergeCell ref="J282:J285"/>
    <mergeCell ref="J287:J290"/>
    <mergeCell ref="J274:J275"/>
    <mergeCell ref="J277:J280"/>
    <mergeCell ref="I277:I280"/>
    <mergeCell ref="I274:I275"/>
    <mergeCell ref="J264:J265"/>
    <mergeCell ref="C211:C215"/>
    <mergeCell ref="J47:J48"/>
    <mergeCell ref="J192:J195"/>
    <mergeCell ref="E197:E200"/>
    <mergeCell ref="F197:F200"/>
    <mergeCell ref="G197:G200"/>
    <mergeCell ref="H197:H200"/>
    <mergeCell ref="I197:I200"/>
    <mergeCell ref="E192:E195"/>
    <mergeCell ref="F192:F195"/>
    <mergeCell ref="G192:G195"/>
    <mergeCell ref="H192:H195"/>
    <mergeCell ref="I192:I195"/>
    <mergeCell ref="J173:J176"/>
    <mergeCell ref="J178:J181"/>
    <mergeCell ref="J165:J166"/>
    <mergeCell ref="H112:H115"/>
    <mergeCell ref="H168:H171"/>
    <mergeCell ref="D212:D215"/>
    <mergeCell ref="C196:C200"/>
    <mergeCell ref="D197:D200"/>
    <mergeCell ref="I168:I171"/>
    <mergeCell ref="E187:E190"/>
    <mergeCell ref="H244:H245"/>
    <mergeCell ref="H227:H230"/>
    <mergeCell ref="E212:E215"/>
    <mergeCell ref="H212:H215"/>
    <mergeCell ref="G212:G215"/>
    <mergeCell ref="F244:F245"/>
    <mergeCell ref="G244:G245"/>
    <mergeCell ref="F239:F240"/>
    <mergeCell ref="G239:G240"/>
    <mergeCell ref="H239:H240"/>
    <mergeCell ref="E222:E225"/>
    <mergeCell ref="F222:F225"/>
    <mergeCell ref="G222:G225"/>
    <mergeCell ref="F212:F215"/>
    <mergeCell ref="E239:E240"/>
    <mergeCell ref="H222:H225"/>
    <mergeCell ref="D242:D245"/>
    <mergeCell ref="B216:B220"/>
    <mergeCell ref="C216:C220"/>
    <mergeCell ref="D217:D220"/>
    <mergeCell ref="A211:A215"/>
    <mergeCell ref="D252:D255"/>
    <mergeCell ref="E254:E255"/>
    <mergeCell ref="F254:F255"/>
    <mergeCell ref="G254:G255"/>
    <mergeCell ref="A216:A220"/>
    <mergeCell ref="E244:E245"/>
    <mergeCell ref="B251:B255"/>
    <mergeCell ref="C251:C255"/>
    <mergeCell ref="A236:A240"/>
    <mergeCell ref="B236:B240"/>
    <mergeCell ref="C236:C240"/>
    <mergeCell ref="D237:D240"/>
    <mergeCell ref="A221:A225"/>
    <mergeCell ref="B221:B225"/>
    <mergeCell ref="C221:C225"/>
    <mergeCell ref="D222:D225"/>
    <mergeCell ref="A241:A245"/>
    <mergeCell ref="B241:B245"/>
    <mergeCell ref="C241:C245"/>
    <mergeCell ref="H254:H255"/>
    <mergeCell ref="E219:E220"/>
    <mergeCell ref="F219:F220"/>
    <mergeCell ref="G219:G220"/>
    <mergeCell ref="H219:H220"/>
    <mergeCell ref="J227:J230"/>
    <mergeCell ref="A331:B331"/>
    <mergeCell ref="E112:E115"/>
    <mergeCell ref="F112:F115"/>
    <mergeCell ref="G112:G115"/>
    <mergeCell ref="A246:A250"/>
    <mergeCell ref="B246:B250"/>
    <mergeCell ref="C246:C250"/>
    <mergeCell ref="D247:D250"/>
    <mergeCell ref="E249:E250"/>
    <mergeCell ref="F249:F250"/>
    <mergeCell ref="G249:G250"/>
    <mergeCell ref="A226:A230"/>
    <mergeCell ref="B226:B230"/>
    <mergeCell ref="C226:C230"/>
    <mergeCell ref="D227:D230"/>
    <mergeCell ref="E227:E230"/>
    <mergeCell ref="F227:F230"/>
    <mergeCell ref="G227:G230"/>
    <mergeCell ref="H331:J331"/>
    <mergeCell ref="B89:B92"/>
    <mergeCell ref="A89:A92"/>
    <mergeCell ref="C89:C92"/>
    <mergeCell ref="J254:J255"/>
    <mergeCell ref="E82:E83"/>
    <mergeCell ref="F82:F83"/>
    <mergeCell ref="G82:G83"/>
    <mergeCell ref="H82:H83"/>
    <mergeCell ref="I82:I83"/>
    <mergeCell ref="J82:J83"/>
    <mergeCell ref="E87:E88"/>
    <mergeCell ref="F87:F88"/>
    <mergeCell ref="G87:G88"/>
    <mergeCell ref="H87:H88"/>
    <mergeCell ref="I87:I88"/>
    <mergeCell ref="J87:J88"/>
    <mergeCell ref="I112:I115"/>
    <mergeCell ref="J112:J115"/>
    <mergeCell ref="I249:I250"/>
    <mergeCell ref="J249:J250"/>
    <mergeCell ref="J234:J235"/>
    <mergeCell ref="J239:J240"/>
    <mergeCell ref="J222:J225"/>
  </mergeCells>
  <pageMargins left="0.43307086614173229" right="0.31496062992125984" top="0.39370078740157483" bottom="0.31496062992125984" header="0.31496062992125984" footer="0.23622047244094491"/>
  <pageSetup paperSize="9" scale="64" orientation="landscape" r:id="rId1"/>
  <rowBreaks count="9" manualBreakCount="9">
    <brk id="22" max="9" man="1"/>
    <brk id="52" max="9" man="1"/>
    <brk id="65" max="9" man="1"/>
    <brk id="105" max="9" man="1"/>
    <brk id="147" max="9" man="1"/>
    <brk id="209" max="9" man="1"/>
    <brk id="210" max="9" man="1"/>
    <brk id="260" max="9" man="1"/>
    <brk id="306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3"/>
  <sheetViews>
    <sheetView workbookViewId="0">
      <selection activeCell="C2" sqref="C2"/>
    </sheetView>
  </sheetViews>
  <sheetFormatPr defaultColWidth="9.140625" defaultRowHeight="15.75" x14ac:dyDescent="0.25"/>
  <cols>
    <col min="1" max="1" width="34.28515625" style="3" customWidth="1"/>
    <col min="2" max="2" width="65.7109375" style="3" customWidth="1"/>
    <col min="3" max="3" width="83.42578125" style="3" customWidth="1"/>
    <col min="4" max="16384" width="9.140625" style="3"/>
  </cols>
  <sheetData>
    <row r="1" spans="1:3" ht="61.5" customHeight="1" x14ac:dyDescent="0.25">
      <c r="A1" s="31"/>
      <c r="B1" s="31"/>
      <c r="C1" s="198" t="s">
        <v>321</v>
      </c>
    </row>
    <row r="2" spans="1:3" ht="15.75" customHeight="1" x14ac:dyDescent="0.25">
      <c r="A2" s="61"/>
      <c r="B2" s="61"/>
      <c r="C2" s="61"/>
    </row>
    <row r="3" spans="1:3" ht="16.5" customHeight="1" x14ac:dyDescent="0.25">
      <c r="A3" s="211" t="s">
        <v>233</v>
      </c>
      <c r="B3" s="211"/>
      <c r="C3" s="211"/>
    </row>
    <row r="4" spans="1:3" x14ac:dyDescent="0.25">
      <c r="A4" s="302" t="s">
        <v>234</v>
      </c>
      <c r="B4" s="302"/>
      <c r="C4" s="302"/>
    </row>
    <row r="5" spans="1:3" ht="15.75" customHeight="1" x14ac:dyDescent="0.25">
      <c r="A5" s="333" t="s">
        <v>311</v>
      </c>
      <c r="B5" s="333"/>
      <c r="C5" s="333"/>
    </row>
    <row r="6" spans="1:3" s="163" customFormat="1" ht="30" customHeight="1" x14ac:dyDescent="0.25">
      <c r="A6" s="208" t="s">
        <v>5</v>
      </c>
      <c r="B6" s="208" t="s">
        <v>235</v>
      </c>
      <c r="C6" s="243" t="s">
        <v>236</v>
      </c>
    </row>
    <row r="7" spans="1:3" s="163" customFormat="1" ht="42" customHeight="1" x14ac:dyDescent="0.25">
      <c r="A7" s="208"/>
      <c r="B7" s="208"/>
      <c r="C7" s="243"/>
    </row>
    <row r="8" spans="1:3" s="15" customFormat="1" x14ac:dyDescent="0.25">
      <c r="A8" s="166">
        <v>1</v>
      </c>
      <c r="B8" s="166">
        <v>2</v>
      </c>
      <c r="C8" s="166">
        <v>3</v>
      </c>
    </row>
    <row r="9" spans="1:3" ht="15.75" customHeight="1" x14ac:dyDescent="0.25">
      <c r="A9" s="245" t="s">
        <v>0</v>
      </c>
      <c r="B9" s="329" t="s">
        <v>42</v>
      </c>
      <c r="C9" s="331" t="s">
        <v>237</v>
      </c>
    </row>
    <row r="10" spans="1:3" ht="24" customHeight="1" x14ac:dyDescent="0.25">
      <c r="A10" s="245"/>
      <c r="B10" s="330"/>
      <c r="C10" s="332"/>
    </row>
    <row r="11" spans="1:3" x14ac:dyDescent="0.25">
      <c r="A11" s="214" t="s">
        <v>2</v>
      </c>
      <c r="B11" s="227" t="s">
        <v>238</v>
      </c>
      <c r="C11" s="215" t="s">
        <v>237</v>
      </c>
    </row>
    <row r="12" spans="1:3" x14ac:dyDescent="0.25">
      <c r="A12" s="214"/>
      <c r="B12" s="228"/>
      <c r="C12" s="216"/>
    </row>
    <row r="13" spans="1:3" ht="6.75" customHeight="1" x14ac:dyDescent="0.25">
      <c r="A13" s="214"/>
      <c r="B13" s="228"/>
      <c r="C13" s="216"/>
    </row>
    <row r="14" spans="1:3" hidden="1" x14ac:dyDescent="0.25">
      <c r="A14" s="214"/>
      <c r="B14" s="228"/>
      <c r="C14" s="216"/>
    </row>
    <row r="15" spans="1:3" hidden="1" x14ac:dyDescent="0.25">
      <c r="A15" s="214"/>
      <c r="B15" s="228"/>
      <c r="C15" s="216"/>
    </row>
    <row r="16" spans="1:3" ht="26.25" hidden="1" customHeight="1" x14ac:dyDescent="0.25">
      <c r="A16" s="214"/>
      <c r="B16" s="229"/>
      <c r="C16" s="217"/>
    </row>
    <row r="17" spans="1:3" ht="15.75" customHeight="1" x14ac:dyDescent="0.25">
      <c r="A17" s="215" t="s">
        <v>34</v>
      </c>
      <c r="B17" s="214" t="s">
        <v>51</v>
      </c>
      <c r="C17" s="215" t="s">
        <v>237</v>
      </c>
    </row>
    <row r="18" spans="1:3" x14ac:dyDescent="0.25">
      <c r="A18" s="216"/>
      <c r="B18" s="214"/>
      <c r="C18" s="216"/>
    </row>
    <row r="19" spans="1:3" x14ac:dyDescent="0.25">
      <c r="A19" s="216"/>
      <c r="B19" s="214"/>
      <c r="C19" s="216"/>
    </row>
    <row r="20" spans="1:3" ht="2.25" customHeight="1" x14ac:dyDescent="0.25">
      <c r="A20" s="216"/>
      <c r="B20" s="214"/>
      <c r="C20" s="216"/>
    </row>
    <row r="21" spans="1:3" hidden="1" x14ac:dyDescent="0.25">
      <c r="A21" s="216"/>
      <c r="B21" s="214"/>
      <c r="C21" s="216"/>
    </row>
    <row r="22" spans="1:3" ht="13.5" hidden="1" customHeight="1" x14ac:dyDescent="0.25">
      <c r="A22" s="217"/>
      <c r="B22" s="214"/>
      <c r="C22" s="217"/>
    </row>
    <row r="23" spans="1:3" x14ac:dyDescent="0.25">
      <c r="A23" s="215" t="s">
        <v>33</v>
      </c>
      <c r="B23" s="214" t="s">
        <v>96</v>
      </c>
      <c r="C23" s="214" t="s">
        <v>237</v>
      </c>
    </row>
    <row r="24" spans="1:3" x14ac:dyDescent="0.25">
      <c r="A24" s="216"/>
      <c r="B24" s="214"/>
      <c r="C24" s="214"/>
    </row>
    <row r="25" spans="1:3" x14ac:dyDescent="0.25">
      <c r="A25" s="216"/>
      <c r="B25" s="214"/>
      <c r="C25" s="214"/>
    </row>
    <row r="26" spans="1:3" x14ac:dyDescent="0.25">
      <c r="A26" s="216"/>
      <c r="B26" s="214"/>
      <c r="C26" s="214"/>
    </row>
    <row r="27" spans="1:3" ht="3" customHeight="1" x14ac:dyDescent="0.25">
      <c r="A27" s="216"/>
      <c r="B27" s="214"/>
      <c r="C27" s="214"/>
    </row>
    <row r="28" spans="1:3" hidden="1" x14ac:dyDescent="0.25">
      <c r="A28" s="216"/>
      <c r="B28" s="214"/>
      <c r="C28" s="214"/>
    </row>
    <row r="29" spans="1:3" ht="13.5" hidden="1" customHeight="1" x14ac:dyDescent="0.25">
      <c r="A29" s="216"/>
      <c r="B29" s="214"/>
      <c r="C29" s="214"/>
    </row>
    <row r="30" spans="1:3" ht="15.75" customHeight="1" x14ac:dyDescent="0.25">
      <c r="A30" s="214" t="s">
        <v>120</v>
      </c>
      <c r="B30" s="214" t="s">
        <v>121</v>
      </c>
      <c r="C30" s="215" t="s">
        <v>237</v>
      </c>
    </row>
    <row r="31" spans="1:3" x14ac:dyDescent="0.25">
      <c r="A31" s="214"/>
      <c r="B31" s="214"/>
      <c r="C31" s="216"/>
    </row>
    <row r="32" spans="1:3" ht="3.75" customHeight="1" x14ac:dyDescent="0.25">
      <c r="A32" s="214"/>
      <c r="B32" s="214"/>
      <c r="C32" s="216"/>
    </row>
    <row r="33" spans="1:3" hidden="1" x14ac:dyDescent="0.25">
      <c r="A33" s="214"/>
      <c r="B33" s="214"/>
      <c r="C33" s="216"/>
    </row>
    <row r="34" spans="1:3" hidden="1" x14ac:dyDescent="0.25">
      <c r="A34" s="214"/>
      <c r="B34" s="214"/>
      <c r="C34" s="216"/>
    </row>
    <row r="35" spans="1:3" ht="21.75" hidden="1" customHeight="1" x14ac:dyDescent="0.25">
      <c r="A35" s="214"/>
      <c r="B35" s="214"/>
      <c r="C35" s="217"/>
    </row>
    <row r="36" spans="1:3" x14ac:dyDescent="0.25">
      <c r="A36" s="214" t="s">
        <v>122</v>
      </c>
      <c r="B36" s="214" t="s">
        <v>123</v>
      </c>
      <c r="C36" s="238" t="s">
        <v>237</v>
      </c>
    </row>
    <row r="37" spans="1:3" x14ac:dyDescent="0.25">
      <c r="A37" s="214"/>
      <c r="B37" s="214"/>
      <c r="C37" s="238"/>
    </row>
    <row r="38" spans="1:3" x14ac:dyDescent="0.25">
      <c r="A38" s="214"/>
      <c r="B38" s="214"/>
      <c r="C38" s="238"/>
    </row>
    <row r="39" spans="1:3" ht="7.5" customHeight="1" x14ac:dyDescent="0.25">
      <c r="A39" s="214"/>
      <c r="B39" s="214"/>
      <c r="C39" s="238"/>
    </row>
    <row r="40" spans="1:3" ht="7.5" hidden="1" customHeight="1" x14ac:dyDescent="0.25">
      <c r="A40" s="214"/>
      <c r="B40" s="214"/>
      <c r="C40" s="238"/>
    </row>
    <row r="41" spans="1:3" hidden="1" x14ac:dyDescent="0.25">
      <c r="A41" s="214"/>
      <c r="B41" s="214"/>
      <c r="C41" s="238"/>
    </row>
    <row r="42" spans="1:3" ht="72.75" hidden="1" customHeight="1" x14ac:dyDescent="0.25">
      <c r="A42" s="214"/>
      <c r="B42" s="214"/>
      <c r="C42" s="238"/>
    </row>
    <row r="43" spans="1:3" ht="15.75" customHeight="1" x14ac:dyDescent="0.25">
      <c r="A43" s="214" t="s">
        <v>242</v>
      </c>
      <c r="B43" s="214" t="s">
        <v>255</v>
      </c>
      <c r="C43" s="215" t="s">
        <v>237</v>
      </c>
    </row>
    <row r="44" spans="1:3" x14ac:dyDescent="0.25">
      <c r="A44" s="214"/>
      <c r="B44" s="214"/>
      <c r="C44" s="216"/>
    </row>
    <row r="45" spans="1:3" ht="6.75" customHeight="1" x14ac:dyDescent="0.25">
      <c r="A45" s="214"/>
      <c r="B45" s="214"/>
      <c r="C45" s="216"/>
    </row>
    <row r="46" spans="1:3" hidden="1" x14ac:dyDescent="0.25">
      <c r="A46" s="214"/>
      <c r="B46" s="214"/>
      <c r="C46" s="216"/>
    </row>
    <row r="47" spans="1:3" hidden="1" x14ac:dyDescent="0.25">
      <c r="A47" s="214"/>
      <c r="B47" s="214"/>
      <c r="C47" s="216"/>
    </row>
    <row r="48" spans="1:3" ht="70.5" hidden="1" customHeight="1" x14ac:dyDescent="0.25">
      <c r="A48" s="214"/>
      <c r="B48" s="214"/>
      <c r="C48" s="217"/>
    </row>
    <row r="49" spans="1:3" ht="15.75" customHeight="1" x14ac:dyDescent="0.25">
      <c r="A49" s="319" t="s">
        <v>240</v>
      </c>
      <c r="B49" s="319" t="s">
        <v>256</v>
      </c>
      <c r="C49" s="300" t="s">
        <v>237</v>
      </c>
    </row>
    <row r="50" spans="1:3" ht="6.75" customHeight="1" x14ac:dyDescent="0.25">
      <c r="A50" s="319"/>
      <c r="B50" s="319"/>
      <c r="C50" s="327"/>
    </row>
    <row r="51" spans="1:3" ht="0.75" hidden="1" customHeight="1" x14ac:dyDescent="0.25">
      <c r="A51" s="319"/>
      <c r="B51" s="319"/>
      <c r="C51" s="327"/>
    </row>
    <row r="52" spans="1:3" hidden="1" x14ac:dyDescent="0.25">
      <c r="A52" s="319"/>
      <c r="B52" s="319"/>
      <c r="C52" s="327"/>
    </row>
    <row r="53" spans="1:3" hidden="1" x14ac:dyDescent="0.25">
      <c r="A53" s="319"/>
      <c r="B53" s="319"/>
      <c r="C53" s="327"/>
    </row>
    <row r="54" spans="1:3" ht="14.25" customHeight="1" x14ac:dyDescent="0.25">
      <c r="A54" s="319"/>
      <c r="B54" s="319"/>
      <c r="C54" s="328"/>
    </row>
    <row r="55" spans="1:3" ht="9.75" customHeight="1" x14ac:dyDescent="0.25">
      <c r="A55" s="319" t="s">
        <v>241</v>
      </c>
      <c r="B55" s="319" t="s">
        <v>85</v>
      </c>
      <c r="C55" s="300" t="s">
        <v>237</v>
      </c>
    </row>
    <row r="56" spans="1:3" ht="15.75" hidden="1" customHeight="1" x14ac:dyDescent="0.25">
      <c r="A56" s="319"/>
      <c r="B56" s="319"/>
      <c r="C56" s="327"/>
    </row>
    <row r="57" spans="1:3" ht="2.25" customHeight="1" x14ac:dyDescent="0.25">
      <c r="A57" s="319"/>
      <c r="B57" s="319"/>
      <c r="C57" s="327"/>
    </row>
    <row r="58" spans="1:3" ht="4.5" hidden="1" customHeight="1" x14ac:dyDescent="0.25">
      <c r="A58" s="319"/>
      <c r="B58" s="319"/>
      <c r="C58" s="327"/>
    </row>
    <row r="59" spans="1:3" ht="15.75" hidden="1" customHeight="1" x14ac:dyDescent="0.25">
      <c r="A59" s="319"/>
      <c r="B59" s="319"/>
      <c r="C59" s="327"/>
    </row>
    <row r="60" spans="1:3" ht="19.5" customHeight="1" x14ac:dyDescent="0.25">
      <c r="A60" s="319"/>
      <c r="B60" s="319"/>
      <c r="C60" s="328"/>
    </row>
    <row r="61" spans="1:3" ht="33" customHeight="1" x14ac:dyDescent="0.25">
      <c r="A61" s="146" t="s">
        <v>3</v>
      </c>
      <c r="B61" s="187" t="s">
        <v>285</v>
      </c>
      <c r="C61" s="189" t="s">
        <v>237</v>
      </c>
    </row>
    <row r="62" spans="1:3" x14ac:dyDescent="0.25">
      <c r="A62" s="215" t="s">
        <v>36</v>
      </c>
      <c r="B62" s="215" t="s">
        <v>257</v>
      </c>
      <c r="C62" s="246" t="s">
        <v>237</v>
      </c>
    </row>
    <row r="63" spans="1:3" x14ac:dyDescent="0.25">
      <c r="A63" s="216"/>
      <c r="B63" s="216"/>
      <c r="C63" s="246"/>
    </row>
    <row r="64" spans="1:3" ht="5.25" customHeight="1" x14ac:dyDescent="0.25">
      <c r="A64" s="216"/>
      <c r="B64" s="216"/>
      <c r="C64" s="246"/>
    </row>
    <row r="65" spans="1:3" ht="54" hidden="1" customHeight="1" x14ac:dyDescent="0.25">
      <c r="A65" s="216"/>
      <c r="B65" s="216"/>
      <c r="C65" s="246"/>
    </row>
    <row r="66" spans="1:3" x14ac:dyDescent="0.25">
      <c r="A66" s="215" t="s">
        <v>35</v>
      </c>
      <c r="B66" s="215" t="s">
        <v>60</v>
      </c>
      <c r="C66" s="246" t="s">
        <v>237</v>
      </c>
    </row>
    <row r="67" spans="1:3" x14ac:dyDescent="0.25">
      <c r="A67" s="216"/>
      <c r="B67" s="216"/>
      <c r="C67" s="246"/>
    </row>
    <row r="68" spans="1:3" ht="14.25" customHeight="1" x14ac:dyDescent="0.25">
      <c r="A68" s="216"/>
      <c r="B68" s="216"/>
      <c r="C68" s="246"/>
    </row>
    <row r="69" spans="1:3" ht="4.5" hidden="1" customHeight="1" x14ac:dyDescent="0.25">
      <c r="A69" s="216"/>
      <c r="B69" s="216"/>
      <c r="C69" s="246"/>
    </row>
    <row r="70" spans="1:3" ht="0.75" hidden="1" customHeight="1" x14ac:dyDescent="0.25">
      <c r="A70" s="216"/>
      <c r="B70" s="216"/>
      <c r="C70" s="246"/>
    </row>
    <row r="71" spans="1:3" ht="0.75" hidden="1" customHeight="1" x14ac:dyDescent="0.25">
      <c r="A71" s="214"/>
      <c r="B71" s="216"/>
      <c r="C71" s="216"/>
    </row>
    <row r="72" spans="1:3" hidden="1" x14ac:dyDescent="0.25">
      <c r="A72" s="214"/>
      <c r="B72" s="216"/>
      <c r="C72" s="217"/>
    </row>
    <row r="73" spans="1:3" x14ac:dyDescent="0.25">
      <c r="A73" s="214" t="s">
        <v>126</v>
      </c>
      <c r="B73" s="215" t="s">
        <v>286</v>
      </c>
      <c r="C73" s="215" t="s">
        <v>237</v>
      </c>
    </row>
    <row r="74" spans="1:3" x14ac:dyDescent="0.25">
      <c r="A74" s="214"/>
      <c r="B74" s="216"/>
      <c r="C74" s="216"/>
    </row>
    <row r="75" spans="1:3" ht="15.75" customHeight="1" x14ac:dyDescent="0.25">
      <c r="A75" s="214"/>
      <c r="B75" s="216"/>
      <c r="C75" s="216"/>
    </row>
    <row r="76" spans="1:3" hidden="1" x14ac:dyDescent="0.25">
      <c r="A76" s="214"/>
      <c r="B76" s="216"/>
      <c r="C76" s="216"/>
    </row>
    <row r="77" spans="1:3" hidden="1" x14ac:dyDescent="0.25">
      <c r="A77" s="214"/>
      <c r="B77" s="216"/>
      <c r="C77" s="217"/>
    </row>
    <row r="78" spans="1:3" ht="33" customHeight="1" x14ac:dyDescent="0.25">
      <c r="A78" s="164" t="s">
        <v>128</v>
      </c>
      <c r="B78" s="186" t="s">
        <v>129</v>
      </c>
      <c r="C78" s="186" t="s">
        <v>237</v>
      </c>
    </row>
    <row r="79" spans="1:3" ht="15.75" customHeight="1" x14ac:dyDescent="0.25">
      <c r="A79" s="214" t="s">
        <v>130</v>
      </c>
      <c r="B79" s="215" t="s">
        <v>263</v>
      </c>
      <c r="C79" s="215" t="s">
        <v>237</v>
      </c>
    </row>
    <row r="80" spans="1:3" x14ac:dyDescent="0.25">
      <c r="A80" s="214"/>
      <c r="B80" s="216"/>
      <c r="C80" s="216"/>
    </row>
    <row r="81" spans="1:3" ht="3" customHeight="1" x14ac:dyDescent="0.25">
      <c r="A81" s="214"/>
      <c r="B81" s="216"/>
      <c r="C81" s="216"/>
    </row>
    <row r="82" spans="1:3" hidden="1" x14ac:dyDescent="0.25">
      <c r="A82" s="214"/>
      <c r="B82" s="216"/>
      <c r="C82" s="216"/>
    </row>
    <row r="83" spans="1:3" hidden="1" x14ac:dyDescent="0.25">
      <c r="A83" s="214"/>
      <c r="B83" s="217"/>
      <c r="C83" s="217"/>
    </row>
    <row r="84" spans="1:3" ht="15.75" customHeight="1" x14ac:dyDescent="0.25">
      <c r="A84" s="214" t="s">
        <v>132</v>
      </c>
      <c r="B84" s="215" t="s">
        <v>133</v>
      </c>
      <c r="C84" s="215" t="s">
        <v>237</v>
      </c>
    </row>
    <row r="85" spans="1:3" x14ac:dyDescent="0.25">
      <c r="A85" s="214"/>
      <c r="B85" s="216"/>
      <c r="C85" s="216"/>
    </row>
    <row r="86" spans="1:3" ht="2.25" customHeight="1" x14ac:dyDescent="0.25">
      <c r="A86" s="214"/>
      <c r="B86" s="216"/>
      <c r="C86" s="216"/>
    </row>
    <row r="87" spans="1:3" hidden="1" x14ac:dyDescent="0.25">
      <c r="A87" s="214"/>
      <c r="B87" s="216"/>
      <c r="C87" s="216"/>
    </row>
    <row r="88" spans="1:3" hidden="1" x14ac:dyDescent="0.25">
      <c r="A88" s="214"/>
      <c r="B88" s="217"/>
      <c r="C88" s="217"/>
    </row>
    <row r="89" spans="1:3" ht="30" x14ac:dyDescent="0.25">
      <c r="A89" s="165" t="s">
        <v>220</v>
      </c>
      <c r="B89" s="186" t="s">
        <v>262</v>
      </c>
      <c r="C89" s="186" t="s">
        <v>237</v>
      </c>
    </row>
    <row r="90" spans="1:3" ht="30" x14ac:dyDescent="0.25">
      <c r="A90" s="165" t="s">
        <v>307</v>
      </c>
      <c r="B90" s="186" t="s">
        <v>306</v>
      </c>
      <c r="C90" s="186" t="s">
        <v>237</v>
      </c>
    </row>
    <row r="91" spans="1:3" ht="15.75" customHeight="1" x14ac:dyDescent="0.25">
      <c r="A91" s="215" t="s">
        <v>61</v>
      </c>
      <c r="B91" s="215" t="s">
        <v>62</v>
      </c>
      <c r="C91" s="238" t="s">
        <v>237</v>
      </c>
    </row>
    <row r="92" spans="1:3" x14ac:dyDescent="0.25">
      <c r="A92" s="216"/>
      <c r="B92" s="216"/>
      <c r="C92" s="238"/>
    </row>
    <row r="93" spans="1:3" ht="3.75" customHeight="1" x14ac:dyDescent="0.25">
      <c r="A93" s="216"/>
      <c r="B93" s="216"/>
      <c r="C93" s="238"/>
    </row>
    <row r="94" spans="1:3" ht="15.75" hidden="1" customHeight="1" x14ac:dyDescent="0.25">
      <c r="A94" s="217"/>
      <c r="B94" s="216"/>
      <c r="C94" s="238"/>
    </row>
    <row r="95" spans="1:3" ht="15.75" customHeight="1" x14ac:dyDescent="0.25">
      <c r="A95" s="214" t="s">
        <v>134</v>
      </c>
      <c r="B95" s="215" t="s">
        <v>261</v>
      </c>
      <c r="C95" s="215" t="s">
        <v>237</v>
      </c>
    </row>
    <row r="96" spans="1:3" x14ac:dyDescent="0.25">
      <c r="A96" s="214"/>
      <c r="B96" s="216"/>
      <c r="C96" s="216"/>
    </row>
    <row r="97" spans="1:3" hidden="1" x14ac:dyDescent="0.25">
      <c r="A97" s="214"/>
      <c r="B97" s="216"/>
      <c r="C97" s="216"/>
    </row>
    <row r="98" spans="1:3" hidden="1" x14ac:dyDescent="0.25">
      <c r="A98" s="214"/>
      <c r="B98" s="216"/>
      <c r="C98" s="216"/>
    </row>
    <row r="99" spans="1:3" hidden="1" x14ac:dyDescent="0.25">
      <c r="A99" s="214"/>
      <c r="B99" s="217"/>
      <c r="C99" s="217"/>
    </row>
    <row r="100" spans="1:3" ht="30" x14ac:dyDescent="0.25">
      <c r="A100" s="165" t="s">
        <v>226</v>
      </c>
      <c r="B100" s="186" t="s">
        <v>260</v>
      </c>
      <c r="C100" s="186" t="s">
        <v>237</v>
      </c>
    </row>
    <row r="101" spans="1:3" ht="15.75" customHeight="1" x14ac:dyDescent="0.25">
      <c r="A101" s="215" t="s">
        <v>63</v>
      </c>
      <c r="B101" s="215" t="s">
        <v>258</v>
      </c>
      <c r="C101" s="215" t="s">
        <v>237</v>
      </c>
    </row>
    <row r="102" spans="1:3" x14ac:dyDescent="0.25">
      <c r="A102" s="216"/>
      <c r="B102" s="216"/>
      <c r="C102" s="216"/>
    </row>
    <row r="103" spans="1:3" ht="2.25" customHeight="1" x14ac:dyDescent="0.25">
      <c r="A103" s="216"/>
      <c r="B103" s="216"/>
      <c r="C103" s="216"/>
    </row>
    <row r="104" spans="1:3" hidden="1" x14ac:dyDescent="0.25">
      <c r="A104" s="216"/>
      <c r="B104" s="216"/>
      <c r="C104" s="216"/>
    </row>
    <row r="105" spans="1:3" hidden="1" x14ac:dyDescent="0.25">
      <c r="A105" s="217"/>
      <c r="B105" s="217"/>
      <c r="C105" s="217"/>
    </row>
    <row r="106" spans="1:3" ht="30" x14ac:dyDescent="0.25">
      <c r="A106" s="167" t="s">
        <v>216</v>
      </c>
      <c r="B106" s="186" t="s">
        <v>259</v>
      </c>
      <c r="C106" s="186" t="s">
        <v>237</v>
      </c>
    </row>
    <row r="107" spans="1:3" ht="15.75" customHeight="1" x14ac:dyDescent="0.25">
      <c r="A107" s="215" t="s">
        <v>65</v>
      </c>
      <c r="B107" s="215" t="s">
        <v>66</v>
      </c>
      <c r="C107" s="215" t="s">
        <v>237</v>
      </c>
    </row>
    <row r="108" spans="1:3" x14ac:dyDescent="0.25">
      <c r="A108" s="216"/>
      <c r="B108" s="216"/>
      <c r="C108" s="216"/>
    </row>
    <row r="109" spans="1:3" ht="3.75" customHeight="1" x14ac:dyDescent="0.25">
      <c r="A109" s="216"/>
      <c r="B109" s="216"/>
      <c r="C109" s="216"/>
    </row>
    <row r="110" spans="1:3" hidden="1" x14ac:dyDescent="0.25">
      <c r="A110" s="216"/>
      <c r="B110" s="216"/>
      <c r="C110" s="216"/>
    </row>
    <row r="111" spans="1:3" ht="39" hidden="1" customHeight="1" x14ac:dyDescent="0.25">
      <c r="A111" s="217"/>
      <c r="B111" s="217"/>
      <c r="C111" s="217"/>
    </row>
    <row r="112" spans="1:3" x14ac:dyDescent="0.25">
      <c r="A112" s="215" t="s">
        <v>67</v>
      </c>
      <c r="B112" s="215" t="s">
        <v>68</v>
      </c>
      <c r="C112" s="238" t="s">
        <v>237</v>
      </c>
    </row>
    <row r="113" spans="1:3" x14ac:dyDescent="0.25">
      <c r="A113" s="216"/>
      <c r="B113" s="216"/>
      <c r="C113" s="238"/>
    </row>
    <row r="114" spans="1:3" x14ac:dyDescent="0.25">
      <c r="A114" s="216"/>
      <c r="B114" s="216"/>
      <c r="C114" s="238"/>
    </row>
    <row r="115" spans="1:3" ht="4.5" customHeight="1" x14ac:dyDescent="0.25">
      <c r="A115" s="216"/>
      <c r="B115" s="216"/>
      <c r="C115" s="238"/>
    </row>
    <row r="116" spans="1:3" hidden="1" x14ac:dyDescent="0.25">
      <c r="A116" s="216"/>
      <c r="B116" s="216"/>
      <c r="C116" s="238"/>
    </row>
    <row r="117" spans="1:3" hidden="1" x14ac:dyDescent="0.25">
      <c r="A117" s="216"/>
      <c r="B117" s="216"/>
      <c r="C117" s="238"/>
    </row>
    <row r="118" spans="1:3" x14ac:dyDescent="0.25">
      <c r="A118" s="214" t="s">
        <v>136</v>
      </c>
      <c r="B118" s="215" t="s">
        <v>253</v>
      </c>
      <c r="C118" s="238" t="s">
        <v>237</v>
      </c>
    </row>
    <row r="119" spans="1:3" x14ac:dyDescent="0.25">
      <c r="A119" s="214"/>
      <c r="B119" s="216"/>
      <c r="C119" s="238"/>
    </row>
    <row r="120" spans="1:3" ht="6.75" customHeight="1" x14ac:dyDescent="0.25">
      <c r="A120" s="214"/>
      <c r="B120" s="216"/>
      <c r="C120" s="238"/>
    </row>
    <row r="121" spans="1:3" ht="66" hidden="1" customHeight="1" x14ac:dyDescent="0.25">
      <c r="A121" s="214"/>
      <c r="B121" s="216"/>
      <c r="C121" s="238"/>
    </row>
    <row r="122" spans="1:3" ht="15.75" customHeight="1" x14ac:dyDescent="0.25">
      <c r="A122" s="214" t="s">
        <v>138</v>
      </c>
      <c r="B122" s="215" t="s">
        <v>254</v>
      </c>
      <c r="C122" s="215" t="s">
        <v>237</v>
      </c>
    </row>
    <row r="123" spans="1:3" x14ac:dyDescent="0.25">
      <c r="A123" s="214"/>
      <c r="B123" s="216"/>
      <c r="C123" s="216"/>
    </row>
    <row r="124" spans="1:3" ht="4.5" customHeight="1" x14ac:dyDescent="0.25">
      <c r="A124" s="214"/>
      <c r="B124" s="216"/>
      <c r="C124" s="216"/>
    </row>
    <row r="125" spans="1:3" hidden="1" x14ac:dyDescent="0.25">
      <c r="A125" s="214"/>
      <c r="B125" s="216"/>
      <c r="C125" s="216"/>
    </row>
    <row r="126" spans="1:3" ht="45.75" hidden="1" customHeight="1" x14ac:dyDescent="0.25">
      <c r="A126" s="214"/>
      <c r="B126" s="217"/>
      <c r="C126" s="217"/>
    </row>
    <row r="127" spans="1:3" x14ac:dyDescent="0.25">
      <c r="A127" s="214" t="s">
        <v>140</v>
      </c>
      <c r="B127" s="215" t="s">
        <v>142</v>
      </c>
      <c r="C127" s="238" t="s">
        <v>237</v>
      </c>
    </row>
    <row r="128" spans="1:3" x14ac:dyDescent="0.25">
      <c r="A128" s="214"/>
      <c r="B128" s="216"/>
      <c r="C128" s="238"/>
    </row>
    <row r="129" spans="1:3" ht="14.25" customHeight="1" x14ac:dyDescent="0.25">
      <c r="A129" s="214"/>
      <c r="B129" s="216"/>
      <c r="C129" s="238"/>
    </row>
    <row r="130" spans="1:3" ht="5.25" hidden="1" customHeight="1" x14ac:dyDescent="0.25">
      <c r="A130" s="214"/>
      <c r="B130" s="216"/>
      <c r="C130" s="238"/>
    </row>
    <row r="131" spans="1:3" hidden="1" x14ac:dyDescent="0.25">
      <c r="A131" s="214"/>
      <c r="B131" s="216"/>
      <c r="C131" s="238"/>
    </row>
    <row r="132" spans="1:3" hidden="1" x14ac:dyDescent="0.25">
      <c r="A132" s="214"/>
      <c r="B132" s="217"/>
      <c r="C132" s="238"/>
    </row>
    <row r="133" spans="1:3" ht="32.25" customHeight="1" x14ac:dyDescent="0.25">
      <c r="A133" s="164" t="s">
        <v>243</v>
      </c>
      <c r="B133" s="186" t="s">
        <v>85</v>
      </c>
      <c r="C133" s="184" t="s">
        <v>237</v>
      </c>
    </row>
    <row r="134" spans="1:3" ht="30" x14ac:dyDescent="0.25">
      <c r="A134" s="164" t="s">
        <v>244</v>
      </c>
      <c r="B134" s="186" t="s">
        <v>245</v>
      </c>
      <c r="C134" s="184" t="s">
        <v>237</v>
      </c>
    </row>
    <row r="135" spans="1:3" ht="15.75" customHeight="1" x14ac:dyDescent="0.25">
      <c r="A135" s="214" t="s">
        <v>69</v>
      </c>
      <c r="B135" s="227" t="s">
        <v>118</v>
      </c>
      <c r="C135" s="238" t="s">
        <v>237</v>
      </c>
    </row>
    <row r="136" spans="1:3" x14ac:dyDescent="0.25">
      <c r="A136" s="214"/>
      <c r="B136" s="228"/>
      <c r="C136" s="238"/>
    </row>
    <row r="137" spans="1:3" ht="1.5" customHeight="1" x14ac:dyDescent="0.25">
      <c r="A137" s="214"/>
      <c r="B137" s="228"/>
      <c r="C137" s="238"/>
    </row>
    <row r="138" spans="1:3" ht="15.75" hidden="1" customHeight="1" x14ac:dyDescent="0.25">
      <c r="A138" s="214"/>
      <c r="B138" s="229"/>
      <c r="C138" s="238"/>
    </row>
    <row r="139" spans="1:3" x14ac:dyDescent="0.25">
      <c r="A139" s="215" t="s">
        <v>144</v>
      </c>
      <c r="B139" s="215" t="s">
        <v>248</v>
      </c>
      <c r="C139" s="238" t="s">
        <v>237</v>
      </c>
    </row>
    <row r="140" spans="1:3" x14ac:dyDescent="0.25">
      <c r="A140" s="216"/>
      <c r="B140" s="216"/>
      <c r="C140" s="238"/>
    </row>
    <row r="141" spans="1:3" ht="3" customHeight="1" x14ac:dyDescent="0.25">
      <c r="A141" s="216"/>
      <c r="B141" s="216"/>
      <c r="C141" s="238"/>
    </row>
    <row r="142" spans="1:3" hidden="1" x14ac:dyDescent="0.25">
      <c r="A142" s="216"/>
      <c r="B142" s="216"/>
      <c r="C142" s="238"/>
    </row>
    <row r="143" spans="1:3" hidden="1" x14ac:dyDescent="0.25">
      <c r="A143" s="216"/>
      <c r="B143" s="216"/>
      <c r="C143" s="238"/>
    </row>
    <row r="144" spans="1:3" hidden="1" x14ac:dyDescent="0.25">
      <c r="A144" s="217"/>
      <c r="B144" s="217"/>
      <c r="C144" s="238"/>
    </row>
    <row r="145" spans="1:3" ht="30" x14ac:dyDescent="0.25">
      <c r="A145" s="167" t="s">
        <v>224</v>
      </c>
      <c r="B145" s="186" t="s">
        <v>249</v>
      </c>
      <c r="C145" s="184" t="s">
        <v>237</v>
      </c>
    </row>
    <row r="146" spans="1:3" ht="15.75" customHeight="1" x14ac:dyDescent="0.25">
      <c r="A146" s="215" t="s">
        <v>145</v>
      </c>
      <c r="B146" s="215" t="s">
        <v>73</v>
      </c>
      <c r="C146" s="215" t="s">
        <v>237</v>
      </c>
    </row>
    <row r="147" spans="1:3" ht="14.25" customHeight="1" x14ac:dyDescent="0.25">
      <c r="A147" s="216"/>
      <c r="B147" s="216"/>
      <c r="C147" s="216"/>
    </row>
    <row r="148" spans="1:3" hidden="1" x14ac:dyDescent="0.25">
      <c r="A148" s="216"/>
      <c r="B148" s="216"/>
      <c r="C148" s="216"/>
    </row>
    <row r="149" spans="1:3" ht="0.75" hidden="1" customHeight="1" x14ac:dyDescent="0.25">
      <c r="A149" s="216"/>
      <c r="B149" s="216"/>
      <c r="C149" s="216"/>
    </row>
    <row r="150" spans="1:3" ht="3" hidden="1" customHeight="1" x14ac:dyDescent="0.25">
      <c r="A150" s="216"/>
      <c r="B150" s="216"/>
      <c r="C150" s="217"/>
    </row>
    <row r="151" spans="1:3" ht="15.75" customHeight="1" x14ac:dyDescent="0.25">
      <c r="A151" s="214" t="s">
        <v>147</v>
      </c>
      <c r="B151" s="215" t="s">
        <v>250</v>
      </c>
      <c r="C151" s="215" t="s">
        <v>237</v>
      </c>
    </row>
    <row r="152" spans="1:3" x14ac:dyDescent="0.25">
      <c r="A152" s="214"/>
      <c r="B152" s="216"/>
      <c r="C152" s="216"/>
    </row>
    <row r="153" spans="1:3" hidden="1" x14ac:dyDescent="0.25">
      <c r="A153" s="214"/>
      <c r="B153" s="216"/>
      <c r="C153" s="216"/>
    </row>
    <row r="154" spans="1:3" hidden="1" x14ac:dyDescent="0.25">
      <c r="A154" s="214"/>
      <c r="B154" s="216"/>
      <c r="C154" s="216"/>
    </row>
    <row r="155" spans="1:3" hidden="1" x14ac:dyDescent="0.25">
      <c r="A155" s="214"/>
      <c r="B155" s="217"/>
      <c r="C155" s="217"/>
    </row>
    <row r="156" spans="1:3" x14ac:dyDescent="0.25">
      <c r="A156" s="214" t="s">
        <v>149</v>
      </c>
      <c r="B156" s="215" t="s">
        <v>251</v>
      </c>
      <c r="C156" s="238" t="s">
        <v>237</v>
      </c>
    </row>
    <row r="157" spans="1:3" x14ac:dyDescent="0.25">
      <c r="A157" s="214"/>
      <c r="B157" s="216"/>
      <c r="C157" s="238"/>
    </row>
    <row r="158" spans="1:3" x14ac:dyDescent="0.25">
      <c r="A158" s="214"/>
      <c r="B158" s="216"/>
      <c r="C158" s="238"/>
    </row>
    <row r="159" spans="1:3" hidden="1" x14ac:dyDescent="0.25">
      <c r="A159" s="214"/>
      <c r="B159" s="216"/>
      <c r="C159" s="238"/>
    </row>
    <row r="160" spans="1:3" hidden="1" x14ac:dyDescent="0.25">
      <c r="A160" s="214"/>
      <c r="B160" s="216"/>
      <c r="C160" s="238"/>
    </row>
    <row r="161" spans="1:3" hidden="1" x14ac:dyDescent="0.25">
      <c r="A161" s="214"/>
      <c r="B161" s="217"/>
      <c r="C161" s="238"/>
    </row>
    <row r="162" spans="1:3" ht="15.75" customHeight="1" x14ac:dyDescent="0.25">
      <c r="A162" s="214" t="s">
        <v>151</v>
      </c>
      <c r="B162" s="215" t="s">
        <v>152</v>
      </c>
      <c r="C162" s="238" t="s">
        <v>237</v>
      </c>
    </row>
    <row r="163" spans="1:3" x14ac:dyDescent="0.25">
      <c r="A163" s="214"/>
      <c r="B163" s="216"/>
      <c r="C163" s="238"/>
    </row>
    <row r="164" spans="1:3" ht="5.25" customHeight="1" x14ac:dyDescent="0.25">
      <c r="A164" s="214"/>
      <c r="B164" s="216"/>
      <c r="C164" s="238"/>
    </row>
    <row r="165" spans="1:3" hidden="1" x14ac:dyDescent="0.25">
      <c r="A165" s="214"/>
      <c r="B165" s="216"/>
      <c r="C165" s="238"/>
    </row>
    <row r="166" spans="1:3" x14ac:dyDescent="0.25">
      <c r="A166" s="214" t="s">
        <v>153</v>
      </c>
      <c r="B166" s="215" t="s">
        <v>252</v>
      </c>
      <c r="C166" s="238" t="s">
        <v>237</v>
      </c>
    </row>
    <row r="167" spans="1:3" x14ac:dyDescent="0.25">
      <c r="A167" s="214"/>
      <c r="B167" s="216"/>
      <c r="C167" s="238"/>
    </row>
    <row r="168" spans="1:3" x14ac:dyDescent="0.25">
      <c r="A168" s="214"/>
      <c r="B168" s="216"/>
      <c r="C168" s="238"/>
    </row>
    <row r="169" spans="1:3" ht="2.25" customHeight="1" x14ac:dyDescent="0.25">
      <c r="A169" s="214"/>
      <c r="B169" s="216"/>
      <c r="C169" s="238"/>
    </row>
    <row r="170" spans="1:3" hidden="1" x14ac:dyDescent="0.25">
      <c r="A170" s="214"/>
      <c r="B170" s="216"/>
      <c r="C170" s="238"/>
    </row>
    <row r="171" spans="1:3" hidden="1" x14ac:dyDescent="0.25">
      <c r="A171" s="214"/>
      <c r="B171" s="217"/>
      <c r="C171" s="238"/>
    </row>
    <row r="172" spans="1:3" ht="15.75" customHeight="1" x14ac:dyDescent="0.25">
      <c r="A172" s="214" t="s">
        <v>155</v>
      </c>
      <c r="B172" s="215" t="s">
        <v>156</v>
      </c>
      <c r="C172" s="215" t="s">
        <v>237</v>
      </c>
    </row>
    <row r="173" spans="1:3" x14ac:dyDescent="0.25">
      <c r="A173" s="214"/>
      <c r="B173" s="216"/>
      <c r="C173" s="216"/>
    </row>
    <row r="174" spans="1:3" ht="3" customHeight="1" x14ac:dyDescent="0.25">
      <c r="A174" s="214"/>
      <c r="B174" s="216"/>
      <c r="C174" s="216"/>
    </row>
    <row r="175" spans="1:3" hidden="1" x14ac:dyDescent="0.25">
      <c r="A175" s="214"/>
      <c r="B175" s="216"/>
      <c r="C175" s="216"/>
    </row>
    <row r="176" spans="1:3" hidden="1" x14ac:dyDescent="0.25">
      <c r="A176" s="214"/>
      <c r="B176" s="216"/>
      <c r="C176" s="217"/>
    </row>
    <row r="177" spans="1:3" ht="15.75" customHeight="1" x14ac:dyDescent="0.25">
      <c r="A177" s="214" t="s">
        <v>157</v>
      </c>
      <c r="B177" s="215" t="s">
        <v>158</v>
      </c>
      <c r="C177" s="215" t="s">
        <v>237</v>
      </c>
    </row>
    <row r="178" spans="1:3" x14ac:dyDescent="0.25">
      <c r="A178" s="214"/>
      <c r="B178" s="216"/>
      <c r="C178" s="216"/>
    </row>
    <row r="179" spans="1:3" hidden="1" x14ac:dyDescent="0.25">
      <c r="A179" s="214"/>
      <c r="B179" s="216"/>
      <c r="C179" s="216"/>
    </row>
    <row r="180" spans="1:3" hidden="1" x14ac:dyDescent="0.25">
      <c r="A180" s="214"/>
      <c r="B180" s="216"/>
      <c r="C180" s="216"/>
    </row>
    <row r="181" spans="1:3" hidden="1" x14ac:dyDescent="0.25">
      <c r="A181" s="214"/>
      <c r="B181" s="216"/>
      <c r="C181" s="217"/>
    </row>
    <row r="182" spans="1:3" ht="15.75" customHeight="1" x14ac:dyDescent="0.25">
      <c r="A182" s="214" t="s">
        <v>159</v>
      </c>
      <c r="B182" s="215" t="s">
        <v>246</v>
      </c>
      <c r="C182" s="215" t="s">
        <v>237</v>
      </c>
    </row>
    <row r="183" spans="1:3" x14ac:dyDescent="0.25">
      <c r="A183" s="214"/>
      <c r="B183" s="216"/>
      <c r="C183" s="216"/>
    </row>
    <row r="184" spans="1:3" ht="2.25" customHeight="1" x14ac:dyDescent="0.25">
      <c r="A184" s="214"/>
      <c r="B184" s="216"/>
      <c r="C184" s="216"/>
    </row>
    <row r="185" spans="1:3" hidden="1" x14ac:dyDescent="0.25">
      <c r="A185" s="214"/>
      <c r="B185" s="216"/>
      <c r="C185" s="216"/>
    </row>
    <row r="186" spans="1:3" hidden="1" x14ac:dyDescent="0.25">
      <c r="A186" s="214"/>
      <c r="B186" s="217"/>
      <c r="C186" s="217"/>
    </row>
    <row r="187" spans="1:3" x14ac:dyDescent="0.25">
      <c r="A187" s="214" t="s">
        <v>161</v>
      </c>
      <c r="B187" s="215" t="s">
        <v>247</v>
      </c>
      <c r="C187" s="238" t="s">
        <v>237</v>
      </c>
    </row>
    <row r="188" spans="1:3" x14ac:dyDescent="0.25">
      <c r="A188" s="214"/>
      <c r="B188" s="216"/>
      <c r="C188" s="238"/>
    </row>
    <row r="189" spans="1:3" ht="2.25" customHeight="1" x14ac:dyDescent="0.25">
      <c r="A189" s="214"/>
      <c r="B189" s="216"/>
      <c r="C189" s="238"/>
    </row>
    <row r="190" spans="1:3" hidden="1" x14ac:dyDescent="0.25">
      <c r="A190" s="214"/>
      <c r="B190" s="216"/>
      <c r="C190" s="238"/>
    </row>
    <row r="191" spans="1:3" hidden="1" x14ac:dyDescent="0.25">
      <c r="A191" s="214"/>
      <c r="B191" s="216"/>
      <c r="C191" s="238"/>
    </row>
    <row r="192" spans="1:3" hidden="1" x14ac:dyDescent="0.25">
      <c r="A192" s="214"/>
      <c r="B192" s="217"/>
      <c r="C192" s="238"/>
    </row>
    <row r="193" spans="1:3" ht="15.75" customHeight="1" x14ac:dyDescent="0.25">
      <c r="A193" s="214" t="s">
        <v>163</v>
      </c>
      <c r="B193" s="215" t="s">
        <v>264</v>
      </c>
      <c r="C193" s="215" t="s">
        <v>237</v>
      </c>
    </row>
    <row r="194" spans="1:3" x14ac:dyDescent="0.25">
      <c r="A194" s="214"/>
      <c r="B194" s="216"/>
      <c r="C194" s="216"/>
    </row>
    <row r="195" spans="1:3" ht="2.25" customHeight="1" x14ac:dyDescent="0.25">
      <c r="A195" s="214"/>
      <c r="B195" s="216"/>
      <c r="C195" s="216"/>
    </row>
    <row r="196" spans="1:3" hidden="1" x14ac:dyDescent="0.25">
      <c r="A196" s="214"/>
      <c r="B196" s="216"/>
      <c r="C196" s="216"/>
    </row>
    <row r="197" spans="1:3" hidden="1" x14ac:dyDescent="0.25">
      <c r="A197" s="214"/>
      <c r="B197" s="217"/>
      <c r="C197" s="217"/>
    </row>
    <row r="198" spans="1:3" x14ac:dyDescent="0.25">
      <c r="A198" s="214" t="s">
        <v>165</v>
      </c>
      <c r="B198" s="215" t="s">
        <v>308</v>
      </c>
      <c r="C198" s="238" t="s">
        <v>237</v>
      </c>
    </row>
    <row r="199" spans="1:3" x14ac:dyDescent="0.25">
      <c r="A199" s="214"/>
      <c r="B199" s="216"/>
      <c r="C199" s="238"/>
    </row>
    <row r="200" spans="1:3" ht="3.75" customHeight="1" x14ac:dyDescent="0.25">
      <c r="A200" s="214"/>
      <c r="B200" s="216"/>
      <c r="C200" s="238"/>
    </row>
    <row r="201" spans="1:3" hidden="1" x14ac:dyDescent="0.25">
      <c r="A201" s="214"/>
      <c r="B201" s="216"/>
      <c r="C201" s="238"/>
    </row>
    <row r="202" spans="1:3" hidden="1" x14ac:dyDescent="0.25">
      <c r="A202" s="214"/>
      <c r="B202" s="216"/>
      <c r="C202" s="238"/>
    </row>
    <row r="203" spans="1:3" hidden="1" x14ac:dyDescent="0.25">
      <c r="A203" s="214"/>
      <c r="B203" s="217"/>
      <c r="C203" s="238"/>
    </row>
    <row r="204" spans="1:3" x14ac:dyDescent="0.25">
      <c r="A204" s="214" t="s">
        <v>166</v>
      </c>
      <c r="B204" s="215" t="s">
        <v>265</v>
      </c>
      <c r="C204" s="238" t="s">
        <v>237</v>
      </c>
    </row>
    <row r="205" spans="1:3" x14ac:dyDescent="0.25">
      <c r="A205" s="214"/>
      <c r="B205" s="216"/>
      <c r="C205" s="238"/>
    </row>
    <row r="206" spans="1:3" x14ac:dyDescent="0.25">
      <c r="A206" s="214"/>
      <c r="B206" s="216"/>
      <c r="C206" s="238"/>
    </row>
    <row r="207" spans="1:3" ht="1.5" customHeight="1" x14ac:dyDescent="0.25">
      <c r="A207" s="214"/>
      <c r="B207" s="216"/>
      <c r="C207" s="238"/>
    </row>
    <row r="208" spans="1:3" hidden="1" x14ac:dyDescent="0.25">
      <c r="A208" s="214"/>
      <c r="B208" s="216"/>
      <c r="C208" s="238"/>
    </row>
    <row r="209" spans="1:3" hidden="1" x14ac:dyDescent="0.25">
      <c r="A209" s="214"/>
      <c r="B209" s="217"/>
      <c r="C209" s="238"/>
    </row>
    <row r="210" spans="1:3" x14ac:dyDescent="0.25">
      <c r="A210" s="215" t="s">
        <v>167</v>
      </c>
      <c r="B210" s="215" t="s">
        <v>266</v>
      </c>
      <c r="C210" s="238" t="s">
        <v>237</v>
      </c>
    </row>
    <row r="211" spans="1:3" x14ac:dyDescent="0.25">
      <c r="A211" s="216"/>
      <c r="B211" s="216"/>
      <c r="C211" s="238"/>
    </row>
    <row r="212" spans="1:3" ht="14.25" customHeight="1" x14ac:dyDescent="0.25">
      <c r="A212" s="216"/>
      <c r="B212" s="216"/>
      <c r="C212" s="238"/>
    </row>
    <row r="213" spans="1:3" ht="1.5" hidden="1" customHeight="1" x14ac:dyDescent="0.25">
      <c r="A213" s="216"/>
      <c r="B213" s="216"/>
      <c r="C213" s="238"/>
    </row>
    <row r="214" spans="1:3" hidden="1" x14ac:dyDescent="0.25">
      <c r="A214" s="216"/>
      <c r="B214" s="216"/>
      <c r="C214" s="238"/>
    </row>
    <row r="215" spans="1:3" hidden="1" x14ac:dyDescent="0.25">
      <c r="A215" s="217"/>
      <c r="B215" s="217"/>
      <c r="C215" s="238"/>
    </row>
    <row r="216" spans="1:3" ht="15.75" customHeight="1" x14ac:dyDescent="0.25">
      <c r="A216" s="215" t="s">
        <v>169</v>
      </c>
      <c r="B216" s="215" t="s">
        <v>267</v>
      </c>
      <c r="C216" s="215" t="s">
        <v>237</v>
      </c>
    </row>
    <row r="217" spans="1:3" x14ac:dyDescent="0.25">
      <c r="A217" s="216"/>
      <c r="B217" s="216"/>
      <c r="C217" s="216"/>
    </row>
    <row r="218" spans="1:3" ht="1.5" customHeight="1" x14ac:dyDescent="0.25">
      <c r="A218" s="216"/>
      <c r="B218" s="216"/>
      <c r="C218" s="216"/>
    </row>
    <row r="219" spans="1:3" hidden="1" x14ac:dyDescent="0.25">
      <c r="A219" s="216"/>
      <c r="B219" s="216"/>
      <c r="C219" s="216"/>
    </row>
    <row r="220" spans="1:3" hidden="1" x14ac:dyDescent="0.25">
      <c r="A220" s="217"/>
      <c r="B220" s="217"/>
      <c r="C220" s="217"/>
    </row>
    <row r="221" spans="1:3" x14ac:dyDescent="0.25">
      <c r="A221" s="215" t="s">
        <v>170</v>
      </c>
      <c r="B221" s="215" t="s">
        <v>279</v>
      </c>
      <c r="C221" s="238" t="s">
        <v>237</v>
      </c>
    </row>
    <row r="222" spans="1:3" x14ac:dyDescent="0.25">
      <c r="A222" s="216"/>
      <c r="B222" s="216"/>
      <c r="C222" s="238"/>
    </row>
    <row r="223" spans="1:3" ht="13.5" customHeight="1" x14ac:dyDescent="0.25">
      <c r="A223" s="216"/>
      <c r="B223" s="216"/>
      <c r="C223" s="238"/>
    </row>
    <row r="224" spans="1:3" ht="15.75" customHeight="1" x14ac:dyDescent="0.25">
      <c r="A224" s="214" t="s">
        <v>171</v>
      </c>
      <c r="B224" s="215" t="s">
        <v>268</v>
      </c>
      <c r="C224" s="215" t="s">
        <v>237</v>
      </c>
    </row>
    <row r="225" spans="1:3" x14ac:dyDescent="0.25">
      <c r="A225" s="214"/>
      <c r="B225" s="216"/>
      <c r="C225" s="216"/>
    </row>
    <row r="226" spans="1:3" ht="2.25" customHeight="1" x14ac:dyDescent="0.25">
      <c r="A226" s="214"/>
      <c r="B226" s="216"/>
      <c r="C226" s="216"/>
    </row>
    <row r="227" spans="1:3" hidden="1" x14ac:dyDescent="0.25">
      <c r="A227" s="214"/>
      <c r="B227" s="216"/>
      <c r="C227" s="216"/>
    </row>
    <row r="228" spans="1:3" hidden="1" x14ac:dyDescent="0.25">
      <c r="A228" s="214"/>
      <c r="B228" s="217"/>
      <c r="C228" s="217"/>
    </row>
    <row r="229" spans="1:3" x14ac:dyDescent="0.25">
      <c r="A229" s="214" t="s">
        <v>173</v>
      </c>
      <c r="B229" s="215" t="s">
        <v>269</v>
      </c>
      <c r="C229" s="238" t="s">
        <v>237</v>
      </c>
    </row>
    <row r="230" spans="1:3" ht="14.25" customHeight="1" x14ac:dyDescent="0.25">
      <c r="A230" s="214"/>
      <c r="B230" s="216"/>
      <c r="C230" s="238"/>
    </row>
    <row r="231" spans="1:3" ht="6" hidden="1" customHeight="1" x14ac:dyDescent="0.25">
      <c r="A231" s="214"/>
      <c r="B231" s="216"/>
      <c r="C231" s="238"/>
    </row>
    <row r="232" spans="1:3" hidden="1" x14ac:dyDescent="0.25">
      <c r="A232" s="214"/>
      <c r="B232" s="216"/>
      <c r="C232" s="238"/>
    </row>
    <row r="233" spans="1:3" hidden="1" x14ac:dyDescent="0.25">
      <c r="A233" s="214"/>
      <c r="B233" s="216"/>
      <c r="C233" s="238"/>
    </row>
    <row r="234" spans="1:3" hidden="1" x14ac:dyDescent="0.25">
      <c r="A234" s="214"/>
      <c r="B234" s="217"/>
      <c r="C234" s="238"/>
    </row>
    <row r="235" spans="1:3" x14ac:dyDescent="0.25">
      <c r="A235" s="214" t="s">
        <v>175</v>
      </c>
      <c r="B235" s="215" t="s">
        <v>270</v>
      </c>
      <c r="C235" s="238" t="s">
        <v>237</v>
      </c>
    </row>
    <row r="236" spans="1:3" x14ac:dyDescent="0.25">
      <c r="A236" s="214"/>
      <c r="B236" s="216"/>
      <c r="C236" s="238"/>
    </row>
    <row r="237" spans="1:3" ht="15" customHeight="1" x14ac:dyDescent="0.25">
      <c r="A237" s="214"/>
      <c r="B237" s="216"/>
      <c r="C237" s="238"/>
    </row>
    <row r="238" spans="1:3" hidden="1" x14ac:dyDescent="0.25">
      <c r="A238" s="214"/>
      <c r="B238" s="216"/>
      <c r="C238" s="238"/>
    </row>
    <row r="239" spans="1:3" hidden="1" x14ac:dyDescent="0.25">
      <c r="A239" s="214"/>
      <c r="B239" s="216"/>
      <c r="C239" s="238"/>
    </row>
    <row r="240" spans="1:3" hidden="1" x14ac:dyDescent="0.25">
      <c r="A240" s="214"/>
      <c r="B240" s="217"/>
      <c r="C240" s="238"/>
    </row>
    <row r="241" spans="1:3" ht="47.25" customHeight="1" x14ac:dyDescent="0.25">
      <c r="A241" s="164" t="s">
        <v>222</v>
      </c>
      <c r="B241" s="186" t="s">
        <v>270</v>
      </c>
      <c r="C241" s="184" t="s">
        <v>237</v>
      </c>
    </row>
    <row r="242" spans="1:3" ht="47.25" customHeight="1" x14ac:dyDescent="0.25">
      <c r="A242" s="200" t="s">
        <v>318</v>
      </c>
      <c r="B242" s="199" t="s">
        <v>319</v>
      </c>
      <c r="C242" s="201" t="s">
        <v>237</v>
      </c>
    </row>
    <row r="243" spans="1:3" x14ac:dyDescent="0.25">
      <c r="A243" s="215" t="s">
        <v>176</v>
      </c>
      <c r="B243" s="215" t="s">
        <v>271</v>
      </c>
      <c r="C243" s="238" t="s">
        <v>237</v>
      </c>
    </row>
    <row r="244" spans="1:3" ht="13.5" customHeight="1" x14ac:dyDescent="0.25">
      <c r="A244" s="216"/>
      <c r="B244" s="216"/>
      <c r="C244" s="238"/>
    </row>
    <row r="245" spans="1:3" hidden="1" x14ac:dyDescent="0.25">
      <c r="A245" s="216"/>
      <c r="B245" s="216"/>
      <c r="C245" s="238"/>
    </row>
    <row r="246" spans="1:3" hidden="1" x14ac:dyDescent="0.25">
      <c r="A246" s="216"/>
      <c r="B246" s="216"/>
      <c r="C246" s="238"/>
    </row>
    <row r="247" spans="1:3" hidden="1" x14ac:dyDescent="0.25">
      <c r="A247" s="216"/>
      <c r="B247" s="216"/>
      <c r="C247" s="238"/>
    </row>
    <row r="248" spans="1:3" hidden="1" x14ac:dyDescent="0.25">
      <c r="A248" s="217"/>
      <c r="B248" s="217"/>
      <c r="C248" s="238"/>
    </row>
    <row r="249" spans="1:3" ht="15.75" customHeight="1" x14ac:dyDescent="0.25">
      <c r="A249" s="215" t="s">
        <v>177</v>
      </c>
      <c r="B249" s="215" t="s">
        <v>272</v>
      </c>
      <c r="C249" s="215" t="s">
        <v>237</v>
      </c>
    </row>
    <row r="250" spans="1:3" x14ac:dyDescent="0.25">
      <c r="A250" s="216"/>
      <c r="B250" s="216"/>
      <c r="C250" s="216"/>
    </row>
    <row r="251" spans="1:3" ht="5.25" customHeight="1" x14ac:dyDescent="0.25">
      <c r="A251" s="216"/>
      <c r="B251" s="216"/>
      <c r="C251" s="216"/>
    </row>
    <row r="252" spans="1:3" hidden="1" x14ac:dyDescent="0.25">
      <c r="A252" s="216"/>
      <c r="B252" s="216"/>
      <c r="C252" s="216"/>
    </row>
    <row r="253" spans="1:3" hidden="1" x14ac:dyDescent="0.25">
      <c r="A253" s="217"/>
      <c r="B253" s="217"/>
      <c r="C253" s="217"/>
    </row>
    <row r="254" spans="1:3" ht="15.75" customHeight="1" x14ac:dyDescent="0.25">
      <c r="A254" s="214" t="s">
        <v>178</v>
      </c>
      <c r="B254" s="215" t="s">
        <v>273</v>
      </c>
      <c r="C254" s="215" t="s">
        <v>237</v>
      </c>
    </row>
    <row r="255" spans="1:3" x14ac:dyDescent="0.25">
      <c r="A255" s="214"/>
      <c r="B255" s="216"/>
      <c r="C255" s="216"/>
    </row>
    <row r="256" spans="1:3" ht="2.25" customHeight="1" x14ac:dyDescent="0.25">
      <c r="A256" s="214"/>
      <c r="B256" s="216"/>
      <c r="C256" s="216"/>
    </row>
    <row r="257" spans="1:3" hidden="1" x14ac:dyDescent="0.25">
      <c r="A257" s="214"/>
      <c r="B257" s="216"/>
      <c r="C257" s="216"/>
    </row>
    <row r="258" spans="1:3" hidden="1" x14ac:dyDescent="0.25">
      <c r="A258" s="214"/>
      <c r="B258" s="217"/>
      <c r="C258" s="217"/>
    </row>
    <row r="259" spans="1:3" ht="15.75" customHeight="1" x14ac:dyDescent="0.25">
      <c r="A259" s="214" t="s">
        <v>180</v>
      </c>
      <c r="B259" s="215" t="s">
        <v>274</v>
      </c>
      <c r="C259" s="215" t="s">
        <v>237</v>
      </c>
    </row>
    <row r="260" spans="1:3" x14ac:dyDescent="0.25">
      <c r="A260" s="214"/>
      <c r="B260" s="216"/>
      <c r="C260" s="216"/>
    </row>
    <row r="261" spans="1:3" ht="2.25" customHeight="1" x14ac:dyDescent="0.25">
      <c r="A261" s="214"/>
      <c r="B261" s="216"/>
      <c r="C261" s="216"/>
    </row>
    <row r="262" spans="1:3" hidden="1" x14ac:dyDescent="0.25">
      <c r="A262" s="214"/>
      <c r="B262" s="216"/>
      <c r="C262" s="216"/>
    </row>
    <row r="263" spans="1:3" hidden="1" x14ac:dyDescent="0.25">
      <c r="A263" s="214"/>
      <c r="B263" s="217"/>
      <c r="C263" s="217"/>
    </row>
    <row r="264" spans="1:3" ht="15.75" customHeight="1" x14ac:dyDescent="0.25">
      <c r="A264" s="214" t="s">
        <v>182</v>
      </c>
      <c r="B264" s="215" t="s">
        <v>275</v>
      </c>
      <c r="C264" s="215" t="s">
        <v>237</v>
      </c>
    </row>
    <row r="265" spans="1:3" x14ac:dyDescent="0.25">
      <c r="A265" s="214"/>
      <c r="B265" s="216"/>
      <c r="C265" s="216"/>
    </row>
    <row r="266" spans="1:3" hidden="1" x14ac:dyDescent="0.25">
      <c r="A266" s="214"/>
      <c r="B266" s="216"/>
      <c r="C266" s="216"/>
    </row>
    <row r="267" spans="1:3" hidden="1" x14ac:dyDescent="0.25">
      <c r="A267" s="214"/>
      <c r="B267" s="216"/>
      <c r="C267" s="216"/>
    </row>
    <row r="268" spans="1:3" hidden="1" x14ac:dyDescent="0.25">
      <c r="A268" s="214"/>
      <c r="B268" s="217"/>
      <c r="C268" s="217"/>
    </row>
    <row r="269" spans="1:3" ht="34.5" customHeight="1" x14ac:dyDescent="0.25">
      <c r="A269" s="293" t="s">
        <v>184</v>
      </c>
      <c r="B269" s="215" t="s">
        <v>276</v>
      </c>
      <c r="C269" s="238" t="s">
        <v>237</v>
      </c>
    </row>
    <row r="270" spans="1:3" hidden="1" x14ac:dyDescent="0.25">
      <c r="A270" s="294"/>
      <c r="B270" s="216"/>
      <c r="C270" s="238"/>
    </row>
    <row r="271" spans="1:3" hidden="1" x14ac:dyDescent="0.25">
      <c r="A271" s="294"/>
      <c r="B271" s="216"/>
      <c r="C271" s="238"/>
    </row>
    <row r="272" spans="1:3" ht="1.5" hidden="1" customHeight="1" x14ac:dyDescent="0.25">
      <c r="A272" s="294"/>
      <c r="B272" s="216"/>
      <c r="C272" s="238"/>
    </row>
    <row r="273" spans="1:3" hidden="1" x14ac:dyDescent="0.25">
      <c r="A273" s="294"/>
      <c r="B273" s="216"/>
      <c r="C273" s="238"/>
    </row>
    <row r="274" spans="1:3" hidden="1" x14ac:dyDescent="0.25">
      <c r="A274" s="295"/>
      <c r="B274" s="217"/>
      <c r="C274" s="238"/>
    </row>
    <row r="275" spans="1:3" x14ac:dyDescent="0.25">
      <c r="A275" s="214" t="s">
        <v>185</v>
      </c>
      <c r="B275" s="215" t="s">
        <v>277</v>
      </c>
      <c r="C275" s="238" t="s">
        <v>237</v>
      </c>
    </row>
    <row r="276" spans="1:3" ht="13.5" customHeight="1" x14ac:dyDescent="0.25">
      <c r="A276" s="214"/>
      <c r="B276" s="216"/>
      <c r="C276" s="238"/>
    </row>
    <row r="277" spans="1:3" ht="3" hidden="1" customHeight="1" x14ac:dyDescent="0.25">
      <c r="A277" s="214"/>
      <c r="B277" s="216"/>
      <c r="C277" s="238"/>
    </row>
    <row r="278" spans="1:3" hidden="1" x14ac:dyDescent="0.25">
      <c r="A278" s="214"/>
      <c r="B278" s="216"/>
      <c r="C278" s="238"/>
    </row>
    <row r="279" spans="1:3" hidden="1" x14ac:dyDescent="0.25">
      <c r="A279" s="214"/>
      <c r="B279" s="216"/>
      <c r="C279" s="238"/>
    </row>
    <row r="280" spans="1:3" hidden="1" x14ac:dyDescent="0.25">
      <c r="A280" s="214"/>
      <c r="B280" s="217"/>
      <c r="C280" s="238"/>
    </row>
    <row r="281" spans="1:3" x14ac:dyDescent="0.25">
      <c r="A281" s="214" t="s">
        <v>187</v>
      </c>
      <c r="B281" s="215" t="s">
        <v>278</v>
      </c>
      <c r="C281" s="238" t="s">
        <v>237</v>
      </c>
    </row>
    <row r="282" spans="1:3" ht="13.5" customHeight="1" x14ac:dyDescent="0.25">
      <c r="A282" s="214"/>
      <c r="B282" s="216"/>
      <c r="C282" s="238"/>
    </row>
    <row r="283" spans="1:3" ht="2.25" hidden="1" customHeight="1" x14ac:dyDescent="0.25">
      <c r="A283" s="214"/>
      <c r="B283" s="216"/>
      <c r="C283" s="238"/>
    </row>
    <row r="284" spans="1:3" hidden="1" x14ac:dyDescent="0.25">
      <c r="A284" s="214"/>
      <c r="B284" s="216"/>
      <c r="C284" s="238"/>
    </row>
    <row r="285" spans="1:3" hidden="1" x14ac:dyDescent="0.25">
      <c r="A285" s="214"/>
      <c r="B285" s="216"/>
      <c r="C285" s="238"/>
    </row>
    <row r="286" spans="1:3" hidden="1" x14ac:dyDescent="0.25">
      <c r="A286" s="214"/>
      <c r="B286" s="217"/>
      <c r="C286" s="238"/>
    </row>
    <row r="287" spans="1:3" ht="30" x14ac:dyDescent="0.25">
      <c r="A287" s="164" t="s">
        <v>280</v>
      </c>
      <c r="B287" s="186" t="s">
        <v>245</v>
      </c>
      <c r="C287" s="185" t="s">
        <v>237</v>
      </c>
    </row>
    <row r="288" spans="1:3" ht="30" x14ac:dyDescent="0.25">
      <c r="A288" s="164" t="s">
        <v>281</v>
      </c>
      <c r="B288" s="186" t="s">
        <v>282</v>
      </c>
      <c r="C288" s="185" t="s">
        <v>237</v>
      </c>
    </row>
    <row r="289" spans="1:3" ht="15.75" customHeight="1" x14ac:dyDescent="0.25">
      <c r="A289" s="214" t="s">
        <v>86</v>
      </c>
      <c r="B289" s="227" t="s">
        <v>239</v>
      </c>
      <c r="C289" s="215" t="s">
        <v>237</v>
      </c>
    </row>
    <row r="290" spans="1:3" x14ac:dyDescent="0.25">
      <c r="A290" s="214"/>
      <c r="B290" s="228"/>
      <c r="C290" s="216"/>
    </row>
    <row r="291" spans="1:3" ht="6" hidden="1" customHeight="1" x14ac:dyDescent="0.25">
      <c r="A291" s="214"/>
      <c r="B291" s="228"/>
      <c r="C291" s="216"/>
    </row>
    <row r="292" spans="1:3" ht="15.75" hidden="1" customHeight="1" x14ac:dyDescent="0.25">
      <c r="A292" s="214"/>
      <c r="B292" s="228"/>
      <c r="C292" s="216"/>
    </row>
    <row r="293" spans="1:3" ht="15.75" hidden="1" customHeight="1" x14ac:dyDescent="0.25">
      <c r="A293" s="214"/>
      <c r="B293" s="229"/>
      <c r="C293" s="217"/>
    </row>
    <row r="294" spans="1:3" x14ac:dyDescent="0.25">
      <c r="A294" s="215" t="s">
        <v>190</v>
      </c>
      <c r="B294" s="215" t="s">
        <v>89</v>
      </c>
      <c r="C294" s="238" t="s">
        <v>237</v>
      </c>
    </row>
    <row r="295" spans="1:3" x14ac:dyDescent="0.25">
      <c r="A295" s="216"/>
      <c r="B295" s="216"/>
      <c r="C295" s="238"/>
    </row>
    <row r="296" spans="1:3" ht="1.5" customHeight="1" x14ac:dyDescent="0.25">
      <c r="A296" s="216"/>
      <c r="B296" s="216"/>
      <c r="C296" s="238"/>
    </row>
    <row r="297" spans="1:3" hidden="1" x14ac:dyDescent="0.25">
      <c r="A297" s="216"/>
      <c r="B297" s="216"/>
      <c r="C297" s="238"/>
    </row>
    <row r="298" spans="1:3" hidden="1" x14ac:dyDescent="0.25">
      <c r="A298" s="216"/>
      <c r="B298" s="216"/>
      <c r="C298" s="238"/>
    </row>
    <row r="299" spans="1:3" ht="0.6" customHeight="1" x14ac:dyDescent="0.25">
      <c r="A299" s="216"/>
      <c r="B299" s="216"/>
      <c r="C299" s="238"/>
    </row>
    <row r="300" spans="1:3" ht="11.25" hidden="1" customHeight="1" x14ac:dyDescent="0.25">
      <c r="A300" s="216"/>
      <c r="B300" s="216"/>
      <c r="C300" s="238"/>
    </row>
    <row r="301" spans="1:3" hidden="1" x14ac:dyDescent="0.25">
      <c r="A301" s="216"/>
      <c r="B301" s="216"/>
      <c r="C301" s="238"/>
    </row>
    <row r="302" spans="1:3" hidden="1" x14ac:dyDescent="0.25">
      <c r="A302" s="217"/>
      <c r="B302" s="217"/>
      <c r="C302" s="238"/>
    </row>
    <row r="303" spans="1:3" x14ac:dyDescent="0.25">
      <c r="A303" s="215" t="s">
        <v>191</v>
      </c>
      <c r="B303" s="215" t="s">
        <v>91</v>
      </c>
      <c r="C303" s="238" t="s">
        <v>237</v>
      </c>
    </row>
    <row r="304" spans="1:3" x14ac:dyDescent="0.25">
      <c r="A304" s="216"/>
      <c r="B304" s="216"/>
      <c r="C304" s="238"/>
    </row>
    <row r="305" spans="1:3" ht="12.75" customHeight="1" x14ac:dyDescent="0.25">
      <c r="A305" s="216"/>
      <c r="B305" s="216"/>
      <c r="C305" s="238"/>
    </row>
    <row r="306" spans="1:3" hidden="1" x14ac:dyDescent="0.25">
      <c r="A306" s="216"/>
      <c r="B306" s="216"/>
      <c r="C306" s="238"/>
    </row>
    <row r="307" spans="1:3" hidden="1" x14ac:dyDescent="0.25">
      <c r="A307" s="216"/>
      <c r="B307" s="216"/>
      <c r="C307" s="238"/>
    </row>
    <row r="308" spans="1:3" hidden="1" x14ac:dyDescent="0.25">
      <c r="A308" s="216"/>
      <c r="B308" s="216"/>
      <c r="C308" s="238"/>
    </row>
    <row r="309" spans="1:3" ht="6" customHeight="1" x14ac:dyDescent="0.25">
      <c r="A309" s="217"/>
      <c r="B309" s="217"/>
      <c r="C309" s="238"/>
    </row>
    <row r="310" spans="1:3" ht="30" x14ac:dyDescent="0.25">
      <c r="A310" s="164" t="s">
        <v>283</v>
      </c>
      <c r="B310" s="9" t="s">
        <v>284</v>
      </c>
      <c r="C310" s="9" t="s">
        <v>237</v>
      </c>
    </row>
    <row r="312" spans="1:3" ht="16.5" x14ac:dyDescent="0.25">
      <c r="A312" s="326" t="s">
        <v>317</v>
      </c>
      <c r="B312" s="247"/>
      <c r="C312" s="197"/>
    </row>
    <row r="313" spans="1:3" ht="16.5" x14ac:dyDescent="0.25">
      <c r="A313" s="183" t="s">
        <v>316</v>
      </c>
      <c r="B313" s="183"/>
      <c r="C313" s="197" t="s">
        <v>92</v>
      </c>
    </row>
  </sheetData>
  <mergeCells count="169">
    <mergeCell ref="A9:A10"/>
    <mergeCell ref="B9:B10"/>
    <mergeCell ref="C9:C10"/>
    <mergeCell ref="A11:A16"/>
    <mergeCell ref="B11:B16"/>
    <mergeCell ref="C11:C16"/>
    <mergeCell ref="A3:C3"/>
    <mergeCell ref="A4:C4"/>
    <mergeCell ref="A5:C5"/>
    <mergeCell ref="A6:A7"/>
    <mergeCell ref="B6:B7"/>
    <mergeCell ref="C6:C7"/>
    <mergeCell ref="A30:A35"/>
    <mergeCell ref="B30:B35"/>
    <mergeCell ref="C30:C35"/>
    <mergeCell ref="A36:A42"/>
    <mergeCell ref="B36:B42"/>
    <mergeCell ref="C36:C42"/>
    <mergeCell ref="A17:A22"/>
    <mergeCell ref="B17:B22"/>
    <mergeCell ref="C17:C22"/>
    <mergeCell ref="A23:A29"/>
    <mergeCell ref="B23:B29"/>
    <mergeCell ref="C23:C29"/>
    <mergeCell ref="A55:A60"/>
    <mergeCell ref="B55:B60"/>
    <mergeCell ref="C55:C60"/>
    <mergeCell ref="A62:A65"/>
    <mergeCell ref="B62:B65"/>
    <mergeCell ref="C62:C65"/>
    <mergeCell ref="A43:A48"/>
    <mergeCell ref="B43:B48"/>
    <mergeCell ref="C43:C48"/>
    <mergeCell ref="A49:A54"/>
    <mergeCell ref="B49:B54"/>
    <mergeCell ref="C49:C54"/>
    <mergeCell ref="A73:A77"/>
    <mergeCell ref="B73:B77"/>
    <mergeCell ref="C73:C77"/>
    <mergeCell ref="A79:A83"/>
    <mergeCell ref="B79:B83"/>
    <mergeCell ref="C79:C83"/>
    <mergeCell ref="A66:A70"/>
    <mergeCell ref="B66:B70"/>
    <mergeCell ref="C66:C70"/>
    <mergeCell ref="A71:A72"/>
    <mergeCell ref="B71:B72"/>
    <mergeCell ref="C71:C72"/>
    <mergeCell ref="A95:A99"/>
    <mergeCell ref="B95:B99"/>
    <mergeCell ref="C95:C99"/>
    <mergeCell ref="A101:A105"/>
    <mergeCell ref="B101:B105"/>
    <mergeCell ref="C101:C105"/>
    <mergeCell ref="A84:A88"/>
    <mergeCell ref="B84:B88"/>
    <mergeCell ref="C84:C88"/>
    <mergeCell ref="A91:A94"/>
    <mergeCell ref="B91:B94"/>
    <mergeCell ref="C91:C94"/>
    <mergeCell ref="A118:A121"/>
    <mergeCell ref="B118:B121"/>
    <mergeCell ref="C118:C121"/>
    <mergeCell ref="A122:A126"/>
    <mergeCell ref="B122:B126"/>
    <mergeCell ref="C122:C126"/>
    <mergeCell ref="A107:A111"/>
    <mergeCell ref="B107:B111"/>
    <mergeCell ref="C107:C111"/>
    <mergeCell ref="A112:A117"/>
    <mergeCell ref="B112:B117"/>
    <mergeCell ref="C112:C117"/>
    <mergeCell ref="A139:A144"/>
    <mergeCell ref="B139:B144"/>
    <mergeCell ref="C139:C144"/>
    <mergeCell ref="A146:A150"/>
    <mergeCell ref="B146:B150"/>
    <mergeCell ref="C146:C150"/>
    <mergeCell ref="A127:A132"/>
    <mergeCell ref="B127:B132"/>
    <mergeCell ref="C127:C132"/>
    <mergeCell ref="A135:A138"/>
    <mergeCell ref="B135:B138"/>
    <mergeCell ref="C135:C138"/>
    <mergeCell ref="A162:A165"/>
    <mergeCell ref="B162:B165"/>
    <mergeCell ref="C162:C165"/>
    <mergeCell ref="A166:A171"/>
    <mergeCell ref="B166:B171"/>
    <mergeCell ref="C166:C171"/>
    <mergeCell ref="A151:A155"/>
    <mergeCell ref="B151:B155"/>
    <mergeCell ref="C151:C155"/>
    <mergeCell ref="A156:A161"/>
    <mergeCell ref="B156:B161"/>
    <mergeCell ref="C156:C161"/>
    <mergeCell ref="A182:A186"/>
    <mergeCell ref="B182:B186"/>
    <mergeCell ref="C182:C186"/>
    <mergeCell ref="A187:A192"/>
    <mergeCell ref="B187:B192"/>
    <mergeCell ref="C187:C192"/>
    <mergeCell ref="A172:A176"/>
    <mergeCell ref="B172:B176"/>
    <mergeCell ref="C172:C176"/>
    <mergeCell ref="A177:A181"/>
    <mergeCell ref="B177:B181"/>
    <mergeCell ref="C177:C181"/>
    <mergeCell ref="A204:A209"/>
    <mergeCell ref="B204:B209"/>
    <mergeCell ref="C204:C209"/>
    <mergeCell ref="A210:A215"/>
    <mergeCell ref="B210:B215"/>
    <mergeCell ref="C210:C215"/>
    <mergeCell ref="A193:A197"/>
    <mergeCell ref="B193:B197"/>
    <mergeCell ref="C193:C197"/>
    <mergeCell ref="A198:A203"/>
    <mergeCell ref="B198:B203"/>
    <mergeCell ref="C198:C203"/>
    <mergeCell ref="A224:A228"/>
    <mergeCell ref="B224:B228"/>
    <mergeCell ref="C224:C228"/>
    <mergeCell ref="A229:A234"/>
    <mergeCell ref="B229:B234"/>
    <mergeCell ref="C229:C234"/>
    <mergeCell ref="A216:A220"/>
    <mergeCell ref="B216:B220"/>
    <mergeCell ref="C216:C220"/>
    <mergeCell ref="A221:A223"/>
    <mergeCell ref="B221:B223"/>
    <mergeCell ref="C221:C223"/>
    <mergeCell ref="A249:A253"/>
    <mergeCell ref="B249:B253"/>
    <mergeCell ref="C249:C253"/>
    <mergeCell ref="A254:A258"/>
    <mergeCell ref="B254:B258"/>
    <mergeCell ref="C254:C258"/>
    <mergeCell ref="A235:A240"/>
    <mergeCell ref="B235:B240"/>
    <mergeCell ref="C235:C240"/>
    <mergeCell ref="A243:A248"/>
    <mergeCell ref="B243:B248"/>
    <mergeCell ref="C243:C248"/>
    <mergeCell ref="A269:A274"/>
    <mergeCell ref="B269:B274"/>
    <mergeCell ref="C269:C274"/>
    <mergeCell ref="A275:A280"/>
    <mergeCell ref="B275:B280"/>
    <mergeCell ref="C275:C280"/>
    <mergeCell ref="A259:A263"/>
    <mergeCell ref="B259:B263"/>
    <mergeCell ref="C259:C263"/>
    <mergeCell ref="A264:A268"/>
    <mergeCell ref="B264:B268"/>
    <mergeCell ref="C264:C268"/>
    <mergeCell ref="A312:B312"/>
    <mergeCell ref="A294:A302"/>
    <mergeCell ref="B294:B302"/>
    <mergeCell ref="C294:C302"/>
    <mergeCell ref="A303:A309"/>
    <mergeCell ref="B303:B309"/>
    <mergeCell ref="C303:C309"/>
    <mergeCell ref="A281:A286"/>
    <mergeCell ref="B281:B286"/>
    <mergeCell ref="C281:C286"/>
    <mergeCell ref="A289:A293"/>
    <mergeCell ref="B289:B293"/>
    <mergeCell ref="C289:C293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 4</vt:lpstr>
      <vt:lpstr>Т 5</vt:lpstr>
      <vt:lpstr>Т 7</vt:lpstr>
      <vt:lpstr>Т7.1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2024-02-09T09:39:07Z</dcterms:modified>
</cp:coreProperties>
</file>