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 activeTab="2"/>
  </bookViews>
  <sheets>
    <sheet name="Т" sheetId="11" r:id="rId1"/>
    <sheet name="Т 4" sheetId="3" r:id="rId2"/>
    <sheet name="Т 5" sheetId="5" r:id="rId3"/>
    <sheet name="Т 7" sheetId="9" r:id="rId4"/>
    <sheet name="Т 7.1" sheetId="10" r:id="rId5"/>
  </sheets>
  <definedNames>
    <definedName name="_xlnm.Print_Area" localSheetId="1">'Т 4'!$A$1:$H$131</definedName>
    <definedName name="_xlnm.Print_Area" localSheetId="2">'Т 5'!$A$1:$M$237</definedName>
    <definedName name="_xlnm.Print_Area" localSheetId="3">'Т 7'!$A$1:$J$348</definedName>
  </definedNames>
  <calcPr calcId="144525" refMode="R1C1"/>
</workbook>
</file>

<file path=xl/calcChain.xml><?xml version="1.0" encoding="utf-8"?>
<calcChain xmlns="http://schemas.openxmlformats.org/spreadsheetml/2006/main">
  <c r="G125" i="5" l="1"/>
  <c r="G128" i="5" l="1"/>
  <c r="G18" i="5" l="1"/>
  <c r="G15" i="5"/>
  <c r="G20" i="5"/>
  <c r="H45" i="5" l="1"/>
  <c r="E45" i="5"/>
  <c r="F45" i="5"/>
  <c r="G45" i="5"/>
  <c r="I45" i="5"/>
  <c r="J45" i="5"/>
  <c r="K45" i="5"/>
  <c r="L45" i="5"/>
  <c r="M45" i="5"/>
  <c r="G17" i="5" l="1"/>
  <c r="G48" i="5"/>
  <c r="G148" i="5"/>
  <c r="G149" i="5"/>
  <c r="G150" i="5"/>
  <c r="G151" i="5"/>
  <c r="M178" i="5"/>
  <c r="L178" i="5"/>
  <c r="K178" i="5"/>
  <c r="J178" i="5"/>
  <c r="I178" i="5"/>
  <c r="H178" i="5"/>
  <c r="G178" i="5"/>
  <c r="F178" i="5"/>
  <c r="E178" i="5"/>
  <c r="D178" i="5"/>
  <c r="M173" i="5"/>
  <c r="L173" i="5"/>
  <c r="K173" i="5"/>
  <c r="J173" i="5"/>
  <c r="I173" i="5"/>
  <c r="H173" i="5"/>
  <c r="G173" i="5"/>
  <c r="F173" i="5"/>
  <c r="E173" i="5"/>
  <c r="D173" i="5"/>
  <c r="I20" i="9"/>
  <c r="F21" i="9"/>
  <c r="H20" i="9"/>
  <c r="H15" i="9" s="1"/>
  <c r="H16" i="9"/>
  <c r="H167" i="9"/>
  <c r="H153" i="9" s="1"/>
  <c r="F195" i="9"/>
  <c r="H194" i="9"/>
  <c r="F194" i="9" s="1"/>
  <c r="G237" i="9"/>
  <c r="H237" i="9"/>
  <c r="I237" i="9"/>
  <c r="H261" i="9"/>
  <c r="H260" i="9" s="1"/>
  <c r="H270" i="9"/>
  <c r="F267" i="9"/>
  <c r="I266" i="9"/>
  <c r="F266" i="9"/>
  <c r="I265" i="9"/>
  <c r="H265" i="9"/>
  <c r="F265" i="9" s="1"/>
  <c r="F262" i="9"/>
  <c r="I261" i="9"/>
  <c r="F261" i="9" s="1"/>
  <c r="H19" i="9" l="1"/>
  <c r="I260" i="9"/>
  <c r="F260" i="9" s="1"/>
  <c r="G57" i="5" l="1"/>
  <c r="G58" i="5"/>
  <c r="G59" i="5"/>
  <c r="G60" i="5"/>
  <c r="D66" i="5"/>
  <c r="E61" i="5"/>
  <c r="F57" i="5"/>
  <c r="F58" i="5"/>
  <c r="F59" i="5"/>
  <c r="F60" i="5"/>
  <c r="G66" i="5"/>
  <c r="F66" i="5"/>
  <c r="F61" i="5"/>
  <c r="F71" i="5"/>
  <c r="G71" i="5"/>
  <c r="G61" i="5"/>
  <c r="G56" i="5" s="1"/>
  <c r="G133" i="5"/>
  <c r="G167" i="9"/>
  <c r="G153" i="9" s="1"/>
  <c r="I167" i="9"/>
  <c r="I153" i="9" s="1"/>
  <c r="D20" i="5"/>
  <c r="D79" i="5"/>
  <c r="D78" i="5"/>
  <c r="D77" i="5"/>
  <c r="D81" i="5"/>
  <c r="D86" i="5"/>
  <c r="D96" i="5"/>
  <c r="D151" i="5"/>
  <c r="D150" i="5"/>
  <c r="D149" i="5"/>
  <c r="F56" i="5" l="1"/>
  <c r="D148" i="5"/>
  <c r="H125" i="5"/>
  <c r="I125" i="5"/>
  <c r="J125" i="5"/>
  <c r="K125" i="5"/>
  <c r="L125" i="5"/>
  <c r="M125" i="5"/>
  <c r="H124" i="5"/>
  <c r="I124" i="5"/>
  <c r="I12" i="5" s="1"/>
  <c r="J124" i="5"/>
  <c r="J12" i="5" s="1"/>
  <c r="K124" i="5"/>
  <c r="L124" i="5"/>
  <c r="L12" i="5" s="1"/>
  <c r="M124" i="5"/>
  <c r="M12" i="5" s="1"/>
  <c r="H123" i="5"/>
  <c r="H122" i="5" s="1"/>
  <c r="I123" i="5"/>
  <c r="J123" i="5"/>
  <c r="J11" i="5" s="1"/>
  <c r="K123" i="5"/>
  <c r="L123" i="5"/>
  <c r="L122" i="5" s="1"/>
  <c r="M123" i="5"/>
  <c r="F151" i="5"/>
  <c r="F125" i="5" s="1"/>
  <c r="F150" i="5"/>
  <c r="F124" i="5" s="1"/>
  <c r="F149" i="5"/>
  <c r="G123" i="5"/>
  <c r="G124" i="5"/>
  <c r="F123" i="5"/>
  <c r="F153" i="5"/>
  <c r="E123" i="5"/>
  <c r="E150" i="5"/>
  <c r="E124" i="5" s="1"/>
  <c r="E151" i="5"/>
  <c r="E125" i="5" s="1"/>
  <c r="E149" i="5"/>
  <c r="K12" i="5"/>
  <c r="I11" i="5"/>
  <c r="K11" i="5"/>
  <c r="M11" i="5"/>
  <c r="L11" i="5" l="1"/>
  <c r="K122" i="5"/>
  <c r="E122" i="5"/>
  <c r="F122" i="5"/>
  <c r="J122" i="5"/>
  <c r="M122" i="5"/>
  <c r="I122" i="5"/>
  <c r="G122" i="5"/>
  <c r="F148" i="5"/>
  <c r="D124" i="5" l="1"/>
  <c r="D125" i="5"/>
  <c r="D123" i="5"/>
  <c r="E183" i="5"/>
  <c r="F183" i="5"/>
  <c r="G183" i="5"/>
  <c r="H183" i="5"/>
  <c r="I183" i="5"/>
  <c r="J183" i="5"/>
  <c r="K183" i="5"/>
  <c r="L183" i="5"/>
  <c r="M183" i="5"/>
  <c r="D183" i="5"/>
  <c r="E168" i="5"/>
  <c r="F168" i="5"/>
  <c r="G168" i="5"/>
  <c r="H168" i="5"/>
  <c r="I168" i="5"/>
  <c r="J168" i="5"/>
  <c r="K168" i="5"/>
  <c r="L168" i="5"/>
  <c r="M168" i="5"/>
  <c r="D168" i="5"/>
  <c r="E158" i="5"/>
  <c r="F158" i="5"/>
  <c r="G158" i="5"/>
  <c r="H158" i="5"/>
  <c r="I158" i="5"/>
  <c r="J158" i="5"/>
  <c r="K158" i="5"/>
  <c r="L158" i="5"/>
  <c r="M158" i="5"/>
  <c r="E163" i="5"/>
  <c r="F163" i="5"/>
  <c r="G163" i="5"/>
  <c r="H163" i="5"/>
  <c r="I163" i="5"/>
  <c r="J163" i="5"/>
  <c r="K163" i="5"/>
  <c r="L163" i="5"/>
  <c r="M163" i="5"/>
  <c r="D163" i="5"/>
  <c r="D158" i="5"/>
  <c r="E153" i="5"/>
  <c r="G153" i="5"/>
  <c r="H153" i="5"/>
  <c r="I153" i="5"/>
  <c r="J153" i="5"/>
  <c r="K153" i="5"/>
  <c r="L153" i="5"/>
  <c r="M153" i="5"/>
  <c r="D153" i="5"/>
  <c r="H148" i="5"/>
  <c r="E148" i="5"/>
  <c r="D122" i="5" l="1"/>
  <c r="F272" i="9"/>
  <c r="I271" i="9"/>
  <c r="I270" i="9" s="1"/>
  <c r="F271" i="9"/>
  <c r="F270" i="9" l="1"/>
  <c r="D127" i="3"/>
  <c r="G79" i="5" l="1"/>
  <c r="G78" i="5"/>
  <c r="G47" i="5" s="1"/>
  <c r="G12" i="5" s="1"/>
  <c r="D79" i="3" l="1"/>
  <c r="F128" i="5"/>
  <c r="I123" i="9"/>
  <c r="I137" i="9"/>
  <c r="H12" i="9"/>
  <c r="I63" i="9"/>
  <c r="I95" i="9"/>
  <c r="I55" i="9" l="1"/>
  <c r="H78" i="5"/>
  <c r="H47" i="5" s="1"/>
  <c r="H12" i="5" s="1"/>
  <c r="H77" i="5"/>
  <c r="H46" i="5" s="1"/>
  <c r="H11" i="5" s="1"/>
  <c r="G77" i="5"/>
  <c r="G46" i="5" s="1"/>
  <c r="G11" i="5" s="1"/>
  <c r="G102" i="5"/>
  <c r="H102" i="5"/>
  <c r="H48" i="5"/>
  <c r="G86" i="5"/>
  <c r="H86" i="5"/>
  <c r="H76" i="5" s="1"/>
  <c r="G81" i="5"/>
  <c r="H56" i="5"/>
  <c r="G189" i="5"/>
  <c r="H189" i="5"/>
  <c r="F189" i="5"/>
  <c r="G225" i="5"/>
  <c r="H225" i="5"/>
  <c r="F225" i="5"/>
  <c r="G217" i="5"/>
  <c r="H217" i="5"/>
  <c r="F217" i="5"/>
  <c r="G76" i="5" l="1"/>
  <c r="G230" i="5"/>
  <c r="H230" i="5"/>
  <c r="E15" i="3"/>
  <c r="F15" i="3"/>
  <c r="G15" i="3"/>
  <c r="E28" i="3"/>
  <c r="F28" i="3"/>
  <c r="G28" i="3"/>
  <c r="D30" i="3"/>
  <c r="D28" i="3" s="1"/>
  <c r="G116" i="3"/>
  <c r="G125" i="3"/>
  <c r="D125" i="3" s="1"/>
  <c r="F17" i="5"/>
  <c r="F18" i="5"/>
  <c r="F16" i="5"/>
  <c r="F40" i="5"/>
  <c r="F77" i="5"/>
  <c r="F46" i="5" s="1"/>
  <c r="F78" i="5"/>
  <c r="F47" i="5" s="1"/>
  <c r="F79" i="5"/>
  <c r="F48" i="5" s="1"/>
  <c r="F13" i="5" s="1"/>
  <c r="F81" i="5"/>
  <c r="F86" i="5"/>
  <c r="F12" i="5" l="1"/>
  <c r="F11" i="5"/>
  <c r="F76" i="5"/>
  <c r="F102" i="5"/>
  <c r="F133" i="5"/>
  <c r="F230" i="5"/>
  <c r="F10" i="5" l="1"/>
  <c r="F187" i="9"/>
  <c r="G63" i="9"/>
  <c r="H63" i="9"/>
  <c r="F216" i="9"/>
  <c r="F215" i="9" s="1"/>
  <c r="H215" i="9"/>
  <c r="I215" i="9"/>
  <c r="G215" i="9"/>
  <c r="F91" i="9"/>
  <c r="F90" i="9" s="1"/>
  <c r="I90" i="9"/>
  <c r="H90" i="9"/>
  <c r="H89" i="9" s="1"/>
  <c r="G90" i="9"/>
  <c r="G89" i="9" s="1"/>
  <c r="I89" i="9" l="1"/>
  <c r="F89" i="9"/>
  <c r="G50" i="9" l="1"/>
  <c r="G49" i="9" s="1"/>
  <c r="G14" i="9" s="1"/>
  <c r="G10" i="9" s="1"/>
  <c r="H50" i="9"/>
  <c r="H49" i="9" s="1"/>
  <c r="I50" i="9"/>
  <c r="I49" i="9" s="1"/>
  <c r="F51" i="9"/>
  <c r="F50" i="9" s="1"/>
  <c r="I85" i="9"/>
  <c r="H85" i="9"/>
  <c r="G85" i="9"/>
  <c r="I342" i="9"/>
  <c r="F342" i="9" s="1"/>
  <c r="I323" i="9"/>
  <c r="F343" i="9"/>
  <c r="D120" i="3"/>
  <c r="G46" i="3"/>
  <c r="E18" i="5"/>
  <c r="I16" i="9"/>
  <c r="I186" i="9"/>
  <c r="I168" i="9"/>
  <c r="I341" i="9" l="1"/>
  <c r="F341" i="9" s="1"/>
  <c r="F49" i="9"/>
  <c r="G49" i="3"/>
  <c r="G45" i="3" s="1"/>
  <c r="F49" i="3"/>
  <c r="F45" i="3" s="1"/>
  <c r="E49" i="3"/>
  <c r="E45" i="3" s="1"/>
  <c r="G80" i="3"/>
  <c r="E17" i="5"/>
  <c r="E15" i="5" s="1"/>
  <c r="E35" i="5"/>
  <c r="E79" i="5"/>
  <c r="E78" i="5"/>
  <c r="E77" i="5"/>
  <c r="E133" i="5"/>
  <c r="D220" i="5"/>
  <c r="I99" i="9"/>
  <c r="I98" i="9" s="1"/>
  <c r="F100" i="9"/>
  <c r="F252" i="9"/>
  <c r="F237" i="9" l="1"/>
  <c r="I54" i="9"/>
  <c r="I53" i="9" s="1"/>
  <c r="E76" i="5"/>
  <c r="F99" i="9"/>
  <c r="F46" i="3"/>
  <c r="E46" i="3"/>
  <c r="D49" i="3"/>
  <c r="D51" i="3"/>
  <c r="E81" i="5"/>
  <c r="E86" i="5"/>
  <c r="I11" i="9" l="1"/>
  <c r="D46" i="3"/>
  <c r="D48" i="3"/>
  <c r="E33" i="3" l="1"/>
  <c r="F33" i="3"/>
  <c r="G33" i="3"/>
  <c r="E42" i="3"/>
  <c r="F42" i="3"/>
  <c r="G42" i="3"/>
  <c r="E56" i="3"/>
  <c r="F56" i="3"/>
  <c r="G56" i="3"/>
  <c r="E60" i="3"/>
  <c r="F60" i="3"/>
  <c r="G60" i="3"/>
  <c r="D63" i="3"/>
  <c r="E46" i="5"/>
  <c r="E11" i="5" s="1"/>
  <c r="E47" i="5"/>
  <c r="E12" i="5" s="1"/>
  <c r="E48" i="5"/>
  <c r="E56" i="5"/>
  <c r="E96" i="5"/>
  <c r="E102" i="5"/>
  <c r="F60" i="9"/>
  <c r="I59" i="9"/>
  <c r="I58" i="9" s="1"/>
  <c r="G72" i="9"/>
  <c r="G62" i="9" s="1"/>
  <c r="H72" i="9"/>
  <c r="I72" i="9"/>
  <c r="I62" i="9" s="1"/>
  <c r="F73" i="9"/>
  <c r="H84" i="9"/>
  <c r="I84" i="9"/>
  <c r="G84" i="9"/>
  <c r="G95" i="9"/>
  <c r="H95" i="9"/>
  <c r="H55" i="9" s="1"/>
  <c r="F105" i="9"/>
  <c r="I104" i="9"/>
  <c r="I103" i="9" s="1"/>
  <c r="G104" i="9"/>
  <c r="F138" i="9"/>
  <c r="I136" i="9"/>
  <c r="F136" i="9" s="1"/>
  <c r="I206" i="9"/>
  <c r="I205" i="9" s="1"/>
  <c r="H221" i="9"/>
  <c r="H166" i="9" s="1"/>
  <c r="I221" i="9"/>
  <c r="I166" i="9" s="1"/>
  <c r="G221" i="9"/>
  <c r="G166" i="9" s="1"/>
  <c r="G251" i="9"/>
  <c r="F328" i="9"/>
  <c r="H11" i="9" l="1"/>
  <c r="H54" i="9"/>
  <c r="H53" i="9" s="1"/>
  <c r="I71" i="9"/>
  <c r="I61" i="9" s="1"/>
  <c r="H71" i="9"/>
  <c r="H61" i="9" s="1"/>
  <c r="H62" i="9"/>
  <c r="G55" i="9"/>
  <c r="F55" i="9" s="1"/>
  <c r="F72" i="9"/>
  <c r="F123" i="9"/>
  <c r="F137" i="9"/>
  <c r="I122" i="9"/>
  <c r="I121" i="9" s="1"/>
  <c r="F121" i="9" s="1"/>
  <c r="G94" i="9"/>
  <c r="G93" i="9" s="1"/>
  <c r="G71" i="9"/>
  <c r="G61" i="9" s="1"/>
  <c r="D60" i="3"/>
  <c r="G103" i="9"/>
  <c r="F71" i="9" l="1"/>
  <c r="G54" i="9"/>
  <c r="G53" i="9" s="1"/>
  <c r="G11" i="9"/>
  <c r="F122" i="9"/>
  <c r="D59" i="3"/>
  <c r="F76" i="3"/>
  <c r="F75" i="3" s="1"/>
  <c r="D99" i="3"/>
  <c r="D124" i="3"/>
  <c r="D116" i="3" s="1"/>
  <c r="F54" i="9" l="1"/>
  <c r="F53" i="9"/>
  <c r="D47" i="5"/>
  <c r="D48" i="5"/>
  <c r="D51" i="5"/>
  <c r="D76" i="5"/>
  <c r="D128" i="5"/>
  <c r="H104" i="9"/>
  <c r="F104" i="9" s="1"/>
  <c r="H155" i="9"/>
  <c r="H157" i="9"/>
  <c r="H103" i="9" l="1"/>
  <c r="F103" i="9" s="1"/>
  <c r="H94" i="9"/>
  <c r="H93" i="9" s="1"/>
  <c r="H162" i="9"/>
  <c r="H161" i="9" s="1"/>
  <c r="I157" i="9"/>
  <c r="I156" i="9" s="1"/>
  <c r="H156" i="9"/>
  <c r="F155" i="9" s="1"/>
  <c r="F164" i="9"/>
  <c r="F163" i="9"/>
  <c r="F188" i="9"/>
  <c r="H154" i="9"/>
  <c r="G238" i="9"/>
  <c r="G154" i="9" s="1"/>
  <c r="G12" i="9" s="1"/>
  <c r="G9" i="9" s="1"/>
  <c r="I241" i="9"/>
  <c r="I240" i="9" s="1"/>
  <c r="F242" i="9"/>
  <c r="F277" i="9"/>
  <c r="F333" i="9"/>
  <c r="F323" i="9" s="1"/>
  <c r="I154" i="9" l="1"/>
  <c r="I236" i="9"/>
  <c r="I235" i="9" s="1"/>
  <c r="F159" i="9"/>
  <c r="G152" i="9"/>
  <c r="F162" i="9"/>
  <c r="F161" i="9" s="1"/>
  <c r="F238" i="9"/>
  <c r="G236" i="9"/>
  <c r="F168" i="9"/>
  <c r="I152" i="9" l="1"/>
  <c r="I12" i="9"/>
  <c r="H152" i="9"/>
  <c r="F154" i="9"/>
  <c r="F257" i="9"/>
  <c r="I256" i="9"/>
  <c r="I255" i="9" s="1"/>
  <c r="H256" i="9"/>
  <c r="I251" i="9"/>
  <c r="I250" i="9" s="1"/>
  <c r="H251" i="9"/>
  <c r="F206" i="9"/>
  <c r="F207" i="9"/>
  <c r="F205" i="9"/>
  <c r="I45" i="9"/>
  <c r="I44" i="9" s="1"/>
  <c r="H45" i="9"/>
  <c r="H44" i="9" s="1"/>
  <c r="H14" i="9" s="1"/>
  <c r="H10" i="9" s="1"/>
  <c r="H9" i="9" s="1"/>
  <c r="E13" i="3"/>
  <c r="F13" i="3"/>
  <c r="G13" i="3"/>
  <c r="D27" i="3"/>
  <c r="G25" i="3"/>
  <c r="F25" i="3"/>
  <c r="D17" i="5"/>
  <c r="D18" i="5"/>
  <c r="D19" i="5"/>
  <c r="D16" i="5"/>
  <c r="D216" i="5"/>
  <c r="D217" i="5"/>
  <c r="D218" i="5"/>
  <c r="D215" i="5"/>
  <c r="D35" i="5"/>
  <c r="F46" i="9"/>
  <c r="F247" i="9"/>
  <c r="F246" i="9" s="1"/>
  <c r="F245" i="9" s="1"/>
  <c r="H246" i="9"/>
  <c r="H245" i="9" s="1"/>
  <c r="F186" i="9"/>
  <c r="G165" i="9"/>
  <c r="H165" i="9"/>
  <c r="H255" i="9" l="1"/>
  <c r="F255" i="9" s="1"/>
  <c r="F256" i="9"/>
  <c r="D25" i="3"/>
  <c r="F251" i="9"/>
  <c r="D15" i="5"/>
  <c r="I185" i="9"/>
  <c r="F185" i="9" l="1"/>
  <c r="F16" i="9" l="1"/>
  <c r="F86" i="9"/>
  <c r="F63" i="9" s="1"/>
  <c r="F118" i="9"/>
  <c r="F158" i="9"/>
  <c r="F222" i="9"/>
  <c r="F167" i="9" s="1"/>
  <c r="H220" i="9"/>
  <c r="I220" i="9"/>
  <c r="I165" i="9" s="1"/>
  <c r="F165" i="9" s="1"/>
  <c r="G220" i="9"/>
  <c r="F221" i="9"/>
  <c r="F166" i="9" s="1"/>
  <c r="F85" i="9" l="1"/>
  <c r="F62" i="9" s="1"/>
  <c r="F220" i="9"/>
  <c r="D25" i="5"/>
  <c r="D30" i="5"/>
  <c r="D46" i="5"/>
  <c r="D56" i="5"/>
  <c r="D133" i="5"/>
  <c r="G16" i="3"/>
  <c r="D16" i="3" s="1"/>
  <c r="G19" i="3"/>
  <c r="D19" i="3" s="1"/>
  <c r="G22" i="3"/>
  <c r="D22" i="3" s="1"/>
  <c r="E38" i="3"/>
  <c r="F38" i="3"/>
  <c r="G38" i="3"/>
  <c r="E80" i="3"/>
  <c r="F80" i="3"/>
  <c r="E92" i="3"/>
  <c r="F92" i="3"/>
  <c r="G92" i="3"/>
  <c r="E31" i="3"/>
  <c r="D41" i="3"/>
  <c r="F73" i="3"/>
  <c r="D83" i="3"/>
  <c r="D18" i="3"/>
  <c r="D21" i="3"/>
  <c r="D95" i="3"/>
  <c r="E75" i="3"/>
  <c r="E73" i="3" s="1"/>
  <c r="G235" i="9"/>
  <c r="G250" i="9"/>
  <c r="D15" i="3" l="1"/>
  <c r="D75" i="3"/>
  <c r="F153" i="9"/>
  <c r="F31" i="3"/>
  <c r="F10" i="3" s="1"/>
  <c r="D11" i="5"/>
  <c r="D80" i="3"/>
  <c r="D92" i="3"/>
  <c r="G151" i="9"/>
  <c r="D38" i="3"/>
  <c r="E12" i="3"/>
  <c r="E10" i="3"/>
  <c r="E128" i="5"/>
  <c r="F51" i="5"/>
  <c r="E51" i="5"/>
  <c r="F20" i="5"/>
  <c r="D12" i="5"/>
  <c r="H241" i="9"/>
  <c r="F332" i="9"/>
  <c r="F327" i="9"/>
  <c r="F326" i="9" s="1"/>
  <c r="I326" i="9" s="1"/>
  <c r="F241" i="9"/>
  <c r="F240" i="9" s="1"/>
  <c r="F235" i="9" s="1"/>
  <c r="H250" i="9"/>
  <c r="F250" i="9"/>
  <c r="F276" i="9"/>
  <c r="I276" i="9" s="1"/>
  <c r="F45" i="9"/>
  <c r="H236" i="9" l="1"/>
  <c r="H240" i="9"/>
  <c r="F331" i="9"/>
  <c r="F321" i="9" s="1"/>
  <c r="F322" i="9"/>
  <c r="F12" i="3"/>
  <c r="I94" i="9"/>
  <c r="I93" i="9" s="1"/>
  <c r="I151" i="9"/>
  <c r="I327" i="9"/>
  <c r="H151" i="9"/>
  <c r="F20" i="9"/>
  <c r="I332" i="9"/>
  <c r="F275" i="9"/>
  <c r="I275" i="9" s="1"/>
  <c r="F59" i="9"/>
  <c r="F117" i="9"/>
  <c r="I117" i="9" s="1"/>
  <c r="F44" i="9"/>
  <c r="I331" i="9" l="1"/>
  <c r="I321" i="9" s="1"/>
  <c r="I322" i="9"/>
  <c r="F11" i="9"/>
  <c r="F15" i="9"/>
  <c r="F19" i="9"/>
  <c r="F14" i="9" s="1"/>
  <c r="H235" i="9"/>
  <c r="F236" i="9"/>
  <c r="F116" i="9"/>
  <c r="I116" i="9" s="1"/>
  <c r="F58" i="9"/>
  <c r="G14" i="3"/>
  <c r="G35" i="5"/>
  <c r="H35" i="5"/>
  <c r="I35" i="5"/>
  <c r="J35" i="5"/>
  <c r="K35" i="5"/>
  <c r="L35" i="5"/>
  <c r="M35" i="5"/>
  <c r="F35" i="5"/>
  <c r="F15" i="5" s="1"/>
  <c r="E225" i="5"/>
  <c r="I225" i="5"/>
  <c r="J225" i="5"/>
  <c r="K225" i="5"/>
  <c r="L225" i="5"/>
  <c r="M225" i="5"/>
  <c r="D225" i="5"/>
  <c r="E220" i="5"/>
  <c r="F220" i="5"/>
  <c r="G220" i="5"/>
  <c r="H220" i="5"/>
  <c r="I220" i="5"/>
  <c r="J220" i="5"/>
  <c r="K220" i="5"/>
  <c r="L220" i="5"/>
  <c r="M220" i="5"/>
  <c r="E217" i="5"/>
  <c r="F214" i="5"/>
  <c r="G214" i="5"/>
  <c r="H214" i="5"/>
  <c r="I217" i="5"/>
  <c r="I214" i="5" s="1"/>
  <c r="J217" i="5"/>
  <c r="J214" i="5" s="1"/>
  <c r="K217" i="5"/>
  <c r="K214" i="5" s="1"/>
  <c r="L217" i="5"/>
  <c r="L214" i="5" s="1"/>
  <c r="M217" i="5"/>
  <c r="M214" i="5" s="1"/>
  <c r="E189" i="5"/>
  <c r="I189" i="5"/>
  <c r="J189" i="5"/>
  <c r="K189" i="5"/>
  <c r="L189" i="5"/>
  <c r="M189" i="5"/>
  <c r="E20" i="5"/>
  <c r="H20" i="5"/>
  <c r="I20" i="5"/>
  <c r="J20" i="5"/>
  <c r="K20" i="5"/>
  <c r="L20" i="5"/>
  <c r="M20" i="5"/>
  <c r="D96" i="3"/>
  <c r="G96" i="3" s="1"/>
  <c r="E214" i="5" l="1"/>
  <c r="E13" i="5"/>
  <c r="F12" i="9"/>
  <c r="I15" i="9"/>
  <c r="I19" i="9"/>
  <c r="I14" i="9" s="1"/>
  <c r="I10" i="9" s="1"/>
  <c r="F10" i="9" s="1"/>
  <c r="D13" i="3"/>
  <c r="H133" i="5"/>
  <c r="I133" i="5"/>
  <c r="J133" i="5"/>
  <c r="K133" i="5"/>
  <c r="L133" i="5"/>
  <c r="M133" i="5"/>
  <c r="H128" i="5"/>
  <c r="I128" i="5"/>
  <c r="J128" i="5"/>
  <c r="K128" i="5"/>
  <c r="L128" i="5"/>
  <c r="M128" i="5"/>
  <c r="G51" i="5"/>
  <c r="H51" i="5"/>
  <c r="I51" i="5"/>
  <c r="J51" i="5"/>
  <c r="K51" i="5"/>
  <c r="L51" i="5"/>
  <c r="M51" i="5"/>
  <c r="F96" i="5"/>
  <c r="G96" i="5"/>
  <c r="H96" i="5"/>
  <c r="I96" i="5"/>
  <c r="J96" i="5"/>
  <c r="K96" i="5"/>
  <c r="L96" i="5"/>
  <c r="M96" i="5"/>
  <c r="I76" i="5"/>
  <c r="J76" i="5"/>
  <c r="K76" i="5"/>
  <c r="L76" i="5"/>
  <c r="M76" i="5"/>
  <c r="H18" i="5"/>
  <c r="H13" i="5" s="1"/>
  <c r="I18" i="5"/>
  <c r="I15" i="5" s="1"/>
  <c r="J18" i="5"/>
  <c r="J15" i="5" s="1"/>
  <c r="K18" i="5"/>
  <c r="K15" i="5" s="1"/>
  <c r="L18" i="5"/>
  <c r="L15" i="5" s="1"/>
  <c r="M18" i="5"/>
  <c r="M15" i="5" s="1"/>
  <c r="D214" i="5"/>
  <c r="D194" i="5"/>
  <c r="D189" i="5"/>
  <c r="G121" i="3"/>
  <c r="D121" i="3" s="1"/>
  <c r="G117" i="3"/>
  <c r="D117" i="3" s="1"/>
  <c r="D76" i="3"/>
  <c r="G76" i="3" s="1"/>
  <c r="D100" i="3"/>
  <c r="G100" i="3" s="1"/>
  <c r="G103" i="3"/>
  <c r="G75" i="3" s="1"/>
  <c r="G13" i="5" l="1"/>
  <c r="G10" i="5" s="1"/>
  <c r="H15" i="5"/>
  <c r="H10" i="5"/>
  <c r="I9" i="9"/>
  <c r="F9" i="9" s="1"/>
  <c r="D45" i="5"/>
  <c r="D13" i="5"/>
  <c r="D10" i="5" s="1"/>
  <c r="D56" i="3"/>
  <c r="G73" i="3"/>
  <c r="D73" i="3" s="1"/>
  <c r="M48" i="5"/>
  <c r="M13" i="5" s="1"/>
  <c r="L48" i="5"/>
  <c r="E10" i="5"/>
  <c r="J48" i="5"/>
  <c r="K48" i="5"/>
  <c r="K13" i="5" s="1"/>
  <c r="I48" i="5"/>
  <c r="I13" i="5" s="1"/>
  <c r="I10" i="5" l="1"/>
  <c r="K10" i="5"/>
  <c r="M10" i="5"/>
  <c r="L13" i="5"/>
  <c r="L10" i="5" s="1"/>
  <c r="J13" i="5"/>
  <c r="J10" i="5" s="1"/>
  <c r="G114" i="3"/>
  <c r="D114" i="3" s="1"/>
  <c r="D37" i="3"/>
  <c r="D34" i="3" s="1"/>
  <c r="G34" i="3" l="1"/>
  <c r="F84" i="9" l="1"/>
  <c r="F61" i="9" s="1"/>
  <c r="F157" i="9"/>
  <c r="F152" i="9" s="1"/>
  <c r="F156" i="9" l="1"/>
  <c r="F151" i="9" l="1"/>
  <c r="F95" i="9" l="1"/>
  <c r="F93" i="9" s="1"/>
  <c r="F94" i="9" l="1"/>
  <c r="G12" i="3"/>
  <c r="G10" i="3" s="1"/>
  <c r="D45" i="3"/>
  <c r="D42" i="3" s="1"/>
  <c r="D33" i="3" s="1"/>
  <c r="D12" i="3" s="1"/>
  <c r="G31" i="3" l="1"/>
  <c r="D31" i="3" l="1"/>
  <c r="D10" i="3" s="1"/>
  <c r="F98" i="9" l="1"/>
</calcChain>
</file>

<file path=xl/sharedStrings.xml><?xml version="1.0" encoding="utf-8"?>
<sst xmlns="http://schemas.openxmlformats.org/spreadsheetml/2006/main" count="1352" uniqueCount="451">
  <si>
    <t>МУНИЦИПАЛЬНАЯ ПРОГРАММА</t>
  </si>
  <si>
    <t>…</t>
  </si>
  <si>
    <t>ПОДПРОГРАММА 1</t>
  </si>
  <si>
    <t>ПОДПРОГРАММА 2</t>
  </si>
  <si>
    <t>муниципальной программы Павловского муниципального района Воронежской области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</si>
  <si>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</si>
  <si>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</si>
  <si>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</si>
  <si>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</si>
  <si>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</si>
  <si>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</si>
  <si>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</si>
  <si>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</si>
  <si>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</si>
  <si>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</si>
  <si>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</si>
  <si>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</si>
  <si>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</si>
  <si>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</si>
  <si>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</si>
  <si>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</si>
  <si>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</si>
  <si>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</si>
  <si>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</si>
  <si>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</si>
  <si>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</si>
  <si>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</si>
  <si>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</si>
  <si>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</si>
  <si>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</si>
  <si>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</si>
  <si>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</si>
  <si>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</si>
  <si>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</si>
  <si>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</si>
  <si>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</si>
  <si>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</si>
  <si>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</si>
  <si>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</si>
  <si>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</si>
  <si>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</si>
  <si>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«Развитие культуры»</t>
  </si>
  <si>
    <t>Развитие культуры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</si>
  <si>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</si>
  <si>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</si>
  <si>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</si>
  <si>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</si>
  <si>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</si>
  <si>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</si>
  <si>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</si>
  <si>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</si>
  <si>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Содержание МКУ  ДО «Павловская ДШИ», МКУ ДО «Павловская ДХШ», МКУ ДО «Воронцовская ДМШ» и МКУ ДО «Лосевская ДМШ».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</si>
  <si>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</t>
  </si>
  <si>
    <t>«Образование» муниципальной программы «Развитие культуры»</t>
  </si>
  <si>
    <t>ОСНОВНОЕ 
МЕРОПРИЯТИЕ 1.3.</t>
  </si>
  <si>
    <t>Приобретение компьютерной, оргтехники, музыкальных инструментов</t>
  </si>
  <si>
    <t>ОСНОВНОЕ 
МЕРОПРИЯТИЕ 1.4.</t>
  </si>
  <si>
    <t>Строительство, капитальный и текущий ремонт объектов учреждений дополнительного образования</t>
  </si>
  <si>
    <t>«Искусство и наследие» муниципальной программы «Развитие культуры»</t>
  </si>
  <si>
    <t>Содержание МКУК «Павловская межпоселенческая центральная библиотека»</t>
  </si>
  <si>
    <t>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</si>
  <si>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ОСНОВНОЕ 
МЕРОПРИЯТИЕ 2.3.</t>
  </si>
  <si>
    <t>Комплектование библиотечного фонда и  подписка периодических изданий.</t>
  </si>
  <si>
    <t>ОСНОВНОЕ 
МЕРОПРИЯТИЕ 2.4.</t>
  </si>
  <si>
    <t>Приобретение компьютерной, оргтехники</t>
  </si>
  <si>
    <t>ОСНОВНОЕ 
МЕРОПРИЯТИЕ 2.5.</t>
  </si>
  <si>
    <t>Содержание МКУК «Павловский районный краеведческий музей».</t>
  </si>
  <si>
    <t>ОСНОВНОЕ 
МЕРОПРИЯТИЕ 2.6.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</si>
  <si>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</si>
  <si>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ПОДПРОГРАММА 3</t>
  </si>
  <si>
    <t>«Развитие культуры» муниципальной программы «Развитие культуры».</t>
  </si>
  <si>
    <t>ОСНОВНОЕ 
МЕРОПРИЯТИЕ 3.1</t>
  </si>
  <si>
    <t>ОСНОВНОЕ 
МЕРОПРИЯТИЕ 3.2</t>
  </si>
  <si>
    <t>Обеспечение формирования единого культурного пространства, творческих возможностей и участия населения в культурной жизни.</t>
  </si>
  <si>
    <t>ОСНОВНОЕ 
МЕРОПРИЯТИЕ 3.3</t>
  </si>
  <si>
    <t>Приобретение компьютерной, оргтехники, звукоусилитель-ной аппаратуры, музыкальных инструментов, сценических костюмов и обуви</t>
  </si>
  <si>
    <t>ОСНОВНОЕ 
МЕРОПРИЯТИЕ 3.4</t>
  </si>
  <si>
    <t>Повышение энергетической эффективности учреждений культуры</t>
  </si>
  <si>
    <t>ОСНОВНОЕ 
МЕРОПРИЯТИЕ 3.5</t>
  </si>
  <si>
    <t>Строительство, капитальный и текущий ремонт объектов культуры муниципального района</t>
  </si>
  <si>
    <t>ОСНОВНОЕ 
МЕРОПРИЯТИЕ 3.6</t>
  </si>
  <si>
    <t>Развитие кинообслуживания</t>
  </si>
  <si>
    <t>ОСНОВНОЕ 
МЕРОПРИЯТИЕ 3.7</t>
  </si>
  <si>
    <t>Развитие туризма на территории Павловского муниципального района</t>
  </si>
  <si>
    <t>ОСНОВНОЕ 
МЕРОПРИЯТИЕ 3.8</t>
  </si>
  <si>
    <t>Региональный проект «Обеспечение качественно нового уровня развития инфраструктуры культуры («Культурная среда»)»</t>
  </si>
  <si>
    <t>ПОДПРОГРАММА 4</t>
  </si>
  <si>
    <t>«Обеспечение реализации муниципальной программы» муниципальной программы «Развитие культуры»</t>
  </si>
  <si>
    <t>ОСНОВНОЕ 
МЕРОПРИЯТИЕ 4.1</t>
  </si>
  <si>
    <t>Финансовое обеспечение деятельности муниципального отдела по культуре и межнациональным вопросам.</t>
  </si>
  <si>
    <t>ОСНОВНОЕ 
МЕРОПРИЯТИЕ 4.2</t>
  </si>
  <si>
    <t>Финансовое обеспечение выполнения прочих расходных обязательств Павловского муниципального района органами местного самоуправления Павловского муниципального района.</t>
  </si>
  <si>
    <t>М.Н. Янцов</t>
  </si>
  <si>
    <t>Муниципальный отдел по культуре и межнациональным вопросам</t>
  </si>
  <si>
    <t>«Образование» муниципальной программы  «Развитие культуры»</t>
  </si>
  <si>
    <t xml:space="preserve">Содержание МКУ  ДО «Павловская ДШИ», МКУ ДО «Павловская ДХШ», МКУ ДО «Воронцовская ДМШ» и МКУ ДО «Лосевская ДМШ».     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</si>
  <si>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</si>
  <si>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«Искусство и наследие» муниципальной программы  «Развитие культуры»</t>
  </si>
  <si>
    <t>ОСНОВНОЕ  МЕРОПРИЯТИЕ 2.2</t>
  </si>
  <si>
    <t>ОСНОВНОЕ  МЕРОПРИЯТИЕ 2.3</t>
  </si>
  <si>
    <t>ОСНОВНОЕ  МЕРОПРИЯТИЕ 2.4</t>
  </si>
  <si>
    <t>ОСНОВНОЕ  МЕРОПРИЯТИЕ 2.5</t>
  </si>
  <si>
    <t>ОСНОВНОЕ  МЕРОПРИЯТИЕ 2.6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</si>
  <si>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</t>
  </si>
  <si>
    <t>«Развитие культуры» муниципальной программы «Развитие культуры»</t>
  </si>
  <si>
    <t>ОСНОВНОЕ  МЕРОПРИЯТИЕ 3.1</t>
  </si>
  <si>
    <t>ОСНОВНОЕ  МЕРОПРИЯТИЕ 3.2</t>
  </si>
  <si>
    <t>ОСНОВНОЕ  МЕРОПРИЯТИЕ 3.3</t>
  </si>
  <si>
    <t>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</si>
  <si>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ОСНОВНОЕ  МЕРОПРИЯТИЕ 3.4</t>
  </si>
  <si>
    <t>ОСНОВНОЕ  МЕРОПРИЯТИЕ 3.5</t>
  </si>
  <si>
    <t>ОСНОВНОЕ  МЕРОПРИЯТИЕ 3.6</t>
  </si>
  <si>
    <t>ОСНОВНОЕ  МЕРОПРИЯТИЕ 3.7</t>
  </si>
  <si>
    <t>ОСНОВНОЕ  МЕРОПРИЯТИЕ 3.8</t>
  </si>
  <si>
    <t xml:space="preserve">«Обеспечение реализации муниципальной программы» муниципальной программы «Развитие культуры»
</t>
  </si>
  <si>
    <t>ОСНОВНОЕ  МЕРОПРИЯТИЕ 4.1</t>
  </si>
  <si>
    <t>Финансовое обеспечение деятельности аппарата муниципального отдела по культуре и межнациональным вопросам.</t>
  </si>
  <si>
    <t>ОСНОВНОЕ  МЕРОПРИЯТИЕ 4.2</t>
  </si>
  <si>
    <t xml:space="preserve">«Развитие культуры» </t>
  </si>
  <si>
    <t>0703</t>
  </si>
  <si>
    <t>МЕРОПРИЯТИЕ 1.2.1</t>
  </si>
  <si>
    <t>Повышение квалификации преподавателей учреждений дополнительного образования детей.</t>
  </si>
  <si>
    <t>МЕРОПРИЯТИЕ 1.2.2</t>
  </si>
  <si>
    <t>Участие в межрайонных, областных, региональных и Всероссийских фестивалях, смотрах, конкурсах исполнительского мастерства, выставках изобразительного и декоративно-прикладного искусства.</t>
  </si>
  <si>
    <t>0801</t>
  </si>
  <si>
    <t>Содержание МКУК «Павловская МЦБ»</t>
  </si>
  <si>
    <t>МЕРОПРИЯТИЕ 2.2.1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</si>
  <si>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</si>
  <si>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МЕРОПРИЯТИЕ 2.2.2</t>
  </si>
  <si>
    <t>Мероприятия в сфере культуры и кинематографии</t>
  </si>
  <si>
    <t>МЕРОПРИЯТИЕ 2.2.3</t>
  </si>
  <si>
    <t>Организация внестационарных форм библиотечного обслуживания населения</t>
  </si>
  <si>
    <t>МЕРОПРИЯТИЕ 2.2.4</t>
  </si>
  <si>
    <t>Участие в областных, зональных творческих конкурсах и конференциях.</t>
  </si>
  <si>
    <t>МЕРОПРИЯТИЕ 2.3.1</t>
  </si>
  <si>
    <t>Комплектование книжного фонда библиотек района</t>
  </si>
  <si>
    <t>МЕРОПРИЯТИЕ 2.6.1</t>
  </si>
  <si>
    <t>Повышение квалификации работников музея</t>
  </si>
  <si>
    <t>МЕРОПРИЯТИЕ 2.6.2</t>
  </si>
  <si>
    <t>Пополнение и обновление фондов музея</t>
  </si>
  <si>
    <t>МЕРОПРИЯТИЕ 2.6.3</t>
  </si>
  <si>
    <t>0804</t>
  </si>
  <si>
    <t>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</si>
  <si>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Повышение качества предоставления услуг в учреждениях культуры, создание благоприятных условий для творческой деятельности, сохранение и развитие  культурно-досуговой деятельности Павловского муниципального района. Модернизация учреждений, находящихся в ведении муниципального отдела  по культуре и межнациональным вопросам администрации Павловского муниципального района, и создание условий для расширения доступности услуг культуры в районе. Развитие кинообслуживания</t>
  </si>
  <si>
    <t>ОСНОВНОЕ 
МЕРОПРИЯТИЕ 3.1.</t>
  </si>
  <si>
    <t>ОСНОВНОЕ 
МЕРОПРИЯТИЕ 3.2.</t>
  </si>
  <si>
    <t>Обеспечение формирования единого культурного пространства, творческих возможностей и участия населения в культурной жизни</t>
  </si>
  <si>
    <t>МЕРОПРИЯТИЕ 3.2.1</t>
  </si>
  <si>
    <t>Повышение квалификации работников учреждений культуры</t>
  </si>
  <si>
    <t>МЕРОПРИЯТИЕ 3.2.2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</si>
  <si>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</t>
  </si>
  <si>
    <t>МЕРОПРИЯТИЕ 3.2.3</t>
  </si>
  <si>
    <t>Организация и проведение районных и городских фестивалей, смотров и конкурсов народного творчества.</t>
  </si>
  <si>
    <t>МЕРОПРИЯТИЕ 3.2.4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</si>
  <si>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</t>
  </si>
  <si>
    <t>МЕРОПРИЯТИЕ 3.2.5</t>
  </si>
  <si>
    <t>Проведение мероприятий по организации семейного досуга, посетителей пожилого возраста, детей, подростков и молодежи.</t>
  </si>
  <si>
    <t>МЕРОПРИЯТИЕ 3.2.6</t>
  </si>
  <si>
    <t>Развитие сети коллективов художественной самодеятельности, любительских объединений, клубов по интересам.</t>
  </si>
  <si>
    <t>МЕРОПРИЯТИЕ 3.2.7</t>
  </si>
  <si>
    <t>Организация нестационарных форм клубного обслуживания населения</t>
  </si>
  <si>
    <t>МЕРОПРИЯТИЕ 3.2.8</t>
  </si>
  <si>
    <t>Безвозмездное перечисление государственным и муниципальным организациям</t>
  </si>
  <si>
    <t>МЕРОПРИЯТИЕ 3.2.9</t>
  </si>
  <si>
    <t>Сохранение, возрождение и развитию народных художественных промыслов и ремесел</t>
  </si>
  <si>
    <t>МЕРОПРИЯТИЕ 3.2.10</t>
  </si>
  <si>
    <t>МЕРОПРИЯТИЕ 3.2.11</t>
  </si>
  <si>
    <t>ОСНОВНОЕ 
МЕРОПРИЯТИЕ 3.3.</t>
  </si>
  <si>
    <t>Приобретение компьютерной, оргтехники, звукоусилительной аппаратуры, музыкальных инструментов, сценических костюмов и обуви</t>
  </si>
  <si>
    <t>ОСНОВНОЕ 
МЕРОПРИЯТИЕ 3.4.</t>
  </si>
  <si>
    <t>ОСНОВНОЕ 
МЕРОПРИЯТИЕ 3.5.</t>
  </si>
  <si>
    <t>МЕРОПРИЯТИЕ 3.5.1</t>
  </si>
  <si>
    <t>Проведение ремонтов учреждений культуры</t>
  </si>
  <si>
    <t>МЕРОПРИЯТИЕ 3.5.2</t>
  </si>
  <si>
    <t>Проведение ремонтов сельских учреждений культуры (по отдельному плану)</t>
  </si>
  <si>
    <t>МЕРОПРИЯТИЕ 3.5.3</t>
  </si>
  <si>
    <t>ОСНОВНОЕ 
МЕРОПРИЯТИЕ 3.6.</t>
  </si>
  <si>
    <t>ОСНОВНОЕ 
МЕРОПРИЯТИЕ 3.7.</t>
  </si>
  <si>
    <t>МЕРОПРИЯТИЕ 3.7.1</t>
  </si>
  <si>
    <t>Благоустройство объектов туризма</t>
  </si>
  <si>
    <t>МЕРОПРИЯТИЕ 3.7.2</t>
  </si>
  <si>
    <t>Развитие сувенирной, рекламной продукции</t>
  </si>
  <si>
    <t>МЕРОПРИЯТИЕ 3.7.3</t>
  </si>
  <si>
    <t>Организация и проведение фестивалей в рамках событийного туризма</t>
  </si>
  <si>
    <t>ОСНОВНОЕ 
МЕРОПРИЯТИЕ 3.8.</t>
  </si>
  <si>
    <t>МЕРОПРИЯТИЕ 3.8.1</t>
  </si>
  <si>
    <t>Капитальный ремонт культурно-досугового учреждения в сельской местности</t>
  </si>
  <si>
    <t>МЕРОПРИЯТИЕ 3.8.2</t>
  </si>
  <si>
    <t>Мероприятия по созданию модельных муниципальный библиотек</t>
  </si>
  <si>
    <t xml:space="preserve">Обеспечение условий для реализации подпрограммы «Обеспечение реализации муниципальной программы» муниципальной программы «Развитие культуры». </t>
  </si>
  <si>
    <t>ОСНОВНОЕ 
МЕРОПРИЯТИЕ 4.1.</t>
  </si>
  <si>
    <t>ОСНОВНОЕ 
МЕРОПРИЯТИЕ 4.2.</t>
  </si>
  <si>
    <t>2029г</t>
  </si>
  <si>
    <t>2030г</t>
  </si>
  <si>
    <t>Региональный проект «Обеспечение качественно нового уровня развития инфраструктуры культуры («Культурная среда»)</t>
  </si>
  <si>
    <t>Сохранение и развитие системы дополнительного образования в сфере культуры Павловского                                                                                                                      муниципального района. Создание условий для творческой самореализации граждан и организации внешкольного художественного образования и культурного досуга</t>
  </si>
  <si>
    <t>Сохранение контингента обучающихся по дополнительным общеобразовательным программам в области искусств</t>
  </si>
  <si>
    <t>Увеличение контингента учащихся,  повышение качества образования, воспитания и развития</t>
  </si>
  <si>
    <t xml:space="preserve">Повышение качества предоставляемых услуг;
создание современного комфортного библиотечного пространства,
в том числе приспособление библиотеки к современным потребностям пользователей
</t>
  </si>
  <si>
    <t>Сохранение культурного и духовного наследия, самобытных традиций района как национального богатства и основы единства общества</t>
  </si>
  <si>
    <t>Обеспечение максимальной доступности для широких слоев населения лучших образцов культуры и искусства</t>
  </si>
  <si>
    <t xml:space="preserve">Повышение качества предоставляемых услуг </t>
  </si>
  <si>
    <t>Повышение качества предоставляемых услуг по кинообслуживанию</t>
  </si>
  <si>
    <t>Укрепление единого культурного пространства на основе духовно- нравственных ценностей и исторических традиций; сохранение культурного и духовного наследия, самобытных традиций района как национального богатства и основы единства общества; обеспечение максимальной доступности для широких слоев населения лучших образцов культуры и исскуства, создание условий для творческой самореализации граждан, культурно- просветительской деятельности, организации внешкольного художественного образования и культурного досуга;  продвижение в культурном пространстве района нравственных ценностей и образцов, способствующих культурному и гражданскому воспитанию личности; усиление присутствия учреждений культуры в цифровой среде, создание необходимых условий для активизации инвестиционной деятельности в сфере культуры; укрепление материально-технической базы учреждений культуры; повышение социального статуса работников культуры (уровень доходов, общественное признание).</t>
  </si>
  <si>
    <t>Удовлетворение общественных потребностей в сохранении и развитии традиционной народной культуры, поддержки художественного любительского творчества, другой самодеятельной творческой инициативы и социальной активности населения, организации его досуга и отдыха с учетом потребностей и интересов, различных социально-возрастных групп жителей Павловского муниципального района</t>
  </si>
  <si>
    <t>Создание мобильного музейно-просветительского комплекса, позволяющего повысить интеллектуально-культурный уровень населения</t>
  </si>
  <si>
    <t>Повышение культурно-просветительского уровня населения</t>
  </si>
  <si>
    <t>и т. д.</t>
  </si>
  <si>
    <t>Освоение средств в полном объеме, выделенных на укрепление материально-технической базы</t>
  </si>
  <si>
    <t xml:space="preserve">Муниципальный отдел по культуре и межнациональным вопросам
</t>
  </si>
  <si>
    <t>Создание благоприятных условий для устойчивого развития сферы культуры на территории Павловского района</t>
  </si>
  <si>
    <t>Укрепление единого культурного пространства Павловского муниципального района Воронежской областина основе духовно- нравственных ценностей и исторических традиций</t>
  </si>
  <si>
    <t>Эффективное использование финансовых средств и государственного имущества</t>
  </si>
  <si>
    <t>ОСНОВНОЕ МЕРОПРИЯТИЕ 1.3</t>
  </si>
  <si>
    <t>ОСНОВНОЕ МЕРОПРИЯТИЕ 1.4</t>
  </si>
  <si>
    <t>Повышение социального статуса работников культуры (уровень доходов, общественное признание)</t>
  </si>
  <si>
    <t>МЕРОПРИЯТИЕ 2.4.1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</si>
  <si>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</t>
  </si>
  <si>
    <t>Приложение № 3
к постановлению администрации Павловского муниципального района Воронежской области от " __" ___________ 202 __ г. № _____________</t>
  </si>
  <si>
    <t>Государственная поддержка лучших работников сельских учреждений культуры</t>
  </si>
  <si>
    <t>МЕРОПРИЯТИЕ 2.2.5</t>
  </si>
  <si>
    <t>МЕРОПРИЯТИЕ 3.5.4</t>
  </si>
  <si>
    <t>Содержание МКУК «ЦКС»</t>
  </si>
  <si>
    <t>МЕРОПРИЯТИЕ 3.1.1.</t>
  </si>
  <si>
    <t>Обеспечение техническими средствами досмотра, а так же для обеспечения доступа при проведении массовых мероприятий</t>
  </si>
  <si>
    <t>МЕРОПРИЯТИЕ 2.3.2</t>
  </si>
  <si>
    <t>Содержание МКУК «ЦКС"</t>
  </si>
  <si>
    <t>Инвестиции в объекты капитального строительства госудаственной (муниципальной ) собственности</t>
  </si>
  <si>
    <t>МЕРОПРИЯТИЕ 2.3.1.</t>
  </si>
  <si>
    <t>МЕРОПРИЯТИЕ 2.3.2.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</si>
  <si>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</si>
  <si>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Региональный проект "Творческие люди"</t>
  </si>
  <si>
    <t>Региональный проект "Цифровая культура"</t>
  </si>
  <si>
    <t>ОСНОВНОЕ МЕРОПРИЯТИЕ 1.5</t>
  </si>
  <si>
    <t>ОСНОВНОЕ                                                                                 МЕРОПРИЯТИЕ 2.8.</t>
  </si>
  <si>
    <t>ОСНОВНОЕ                                                   МЕРОПРИЯТИЕ 3.9.</t>
  </si>
  <si>
    <t>ОСНОВНОЕ                                                   МЕРОПРИЯТИЕ 3.10.</t>
  </si>
  <si>
    <t>всего, в том числе в разрезе ГРБС:</t>
  </si>
  <si>
    <t>ОСНОВНОЕ                                                   МЕРОПРИЯТИЕ 4.3.</t>
  </si>
  <si>
    <t>Финансовое обеспечение деятельности МКУ "Центр организации деятельности учреждений культуры"</t>
  </si>
  <si>
    <t>ОСНОВНОЕ 
МЕРОПРИЯТИЕ 1.5.</t>
  </si>
  <si>
    <t>ОСНОВНОЕ 
МЕРОПРИЯТИЕ 2.7.</t>
  </si>
  <si>
    <t>ОСНОВНОЕ 
МЕРОПРИЯТИЕ 2.8.</t>
  </si>
  <si>
    <t>ОСНОВНОЕ 
МЕРОПРИЯТИЕ 3.9.</t>
  </si>
  <si>
    <t>ОСНОВНОЕ 
МЕРОПРИЯТИЕ 3.10.</t>
  </si>
  <si>
    <t>ОСНОВНОЕ 
МЕРОПРИЯТИЕ 4.3.</t>
  </si>
  <si>
    <t>ОСНОВНОЕ 
МЕРОПРИЯТИЕ 4.3</t>
  </si>
  <si>
    <t>ОСНОВНОЕ 
МЕРОПРИЯТИЕ 3.9</t>
  </si>
  <si>
    <t>ОСНОВНОЕ 
МЕРОПРИЯТИЕ 3.10</t>
  </si>
  <si>
    <t xml:space="preserve">Региональный проект "Творческие люди"
</t>
  </si>
  <si>
    <t>МЕРОПРИЯТИЕ 2.2.6</t>
  </si>
  <si>
    <t>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</t>
  </si>
  <si>
    <t>на 2024 год</t>
  </si>
  <si>
    <t>Воронежской области</t>
  </si>
  <si>
    <t xml:space="preserve">Глава Павловского муниципального района                                                                                                                                                                      
</t>
  </si>
  <si>
    <t xml:space="preserve">Воронежской области     </t>
  </si>
  <si>
    <t xml:space="preserve">Глава Павловского муниципального района                                                                                                                                                                   </t>
  </si>
  <si>
    <t>Приложение № 1
к постановлению администрации Павловского муниципального района Воронежской области от " __" ___________ 202 __ г. № _____________</t>
  </si>
  <si>
    <t>Приложение № 2
к постановлению администрации Павловского муниципального района Воронежской области от " __" ___________ 202 __ г. № _____________</t>
  </si>
  <si>
    <t>МЕРОПРИЯТИЕ 3.5.5</t>
  </si>
  <si>
    <t>Реконструкция кинотеатра "Родина", по адресу: Воронежская обл., г.Павловск, пр.Революции, д.102</t>
  </si>
  <si>
    <t>Инвестиции в объекты капитального строительства госудаственной (муниципальной) собственности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</si>
  <si>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</si>
  <si>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</si>
  <si>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Государственная поддержка отрасли культуры</t>
  </si>
  <si>
    <t>Лучшим работникам сельских учреждений культуры предоставлено денежное поощрение</t>
  </si>
  <si>
    <t>Лучшим сельским учреждениям культуры предоставлено денежное поощрение</t>
  </si>
  <si>
    <t>Ответственные за исполнение мероприятий Плана реализации</t>
  </si>
  <si>
    <t>муниципальной программы Развитие культуры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</si>
  <si>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</si>
  <si>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</si>
  <si>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Муниципальный отдел по культуре и межнациональным вопросам, руководитель Щербинина М.А.</t>
  </si>
  <si>
    <t>«Образование»</t>
  </si>
  <si>
    <t>ОСНОВНОЕ МЕРОПРИЯТИЕ 1.3.</t>
  </si>
  <si>
    <t>Приобретение компьютерной, оргтехники, музыкальных инструментов.</t>
  </si>
  <si>
    <t>ОСНОВНОЕ МЕРОПРИЯТИЕ 1.4.</t>
  </si>
  <si>
    <t>Строительство, капитальный и текущий ремонт объектов учреждений дополнительного образования.</t>
  </si>
  <si>
    <t>ОСНОВНОЕ МЕРОПРИЯТИЕ 1.5.</t>
  </si>
  <si>
    <t>«Искусство и наследие»</t>
  </si>
  <si>
    <t>Содержание МКУК «Павловская МЦБ».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</si>
  <si>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оцифровки.</t>
  </si>
  <si>
    <t>Организация внестационарных форм библиотечного обслуживания населения.</t>
  </si>
  <si>
    <t>Государственная поддержка лучших работников сельских учреждений культуры.</t>
  </si>
  <si>
    <t>Комплектование книжного фонда библиотек района.</t>
  </si>
  <si>
    <t>Приобретение компьютерной, оргтехники.</t>
  </si>
  <si>
    <t>Освоение средств в полном объеме, выделенных на укрепление материально-технической базы.</t>
  </si>
  <si>
    <t>Повышение квалификации работников музея.</t>
  </si>
  <si>
    <t>Пополнение и обновление фондов музея.</t>
  </si>
  <si>
    <t>ОСНОВНОЕ МЕРОПРИЯТИЕ 2.7.</t>
  </si>
  <si>
    <t>ОСНОВНОЕ МЕРОПРИЯТИЕ 2.8.</t>
  </si>
  <si>
    <t>Содержание МКУК «Централизованная клубная система Павловского  муниципального района Воронежской области".</t>
  </si>
  <si>
    <t>Обеспечение техническими средствами досмотра, а так же для обеспечения доступа при проведении массовых мероприятий.</t>
  </si>
  <si>
    <t>Повышение квалификации работников учреждений культуры.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</si>
  <si>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творчества.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</si>
  <si>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праздников.</t>
  </si>
  <si>
    <t>Организация нестационарных форм клубного обслуживания населения.</t>
  </si>
  <si>
    <t>Безвозмездное перечисление государственным и муниципальным организациям.</t>
  </si>
  <si>
    <t>Сохранение, возрождение и развитию народных художественных промыслов и ремесел.</t>
  </si>
  <si>
    <t>Приобретение компьютерной, оргтехники, звукоусилительной аппаратуры, музыкальных инструментов, сценических костюмов и обуви.</t>
  </si>
  <si>
    <t>Повышение энергетической эффективности учреждений культуры.</t>
  </si>
  <si>
    <t>Строительство, капитальный и текущий ремонт, укрепление материально-технической базы объектов культуры Павловского муниципального района Воронежской области.</t>
  </si>
  <si>
    <t>Проведение ремонтов учреждений культуры.</t>
  </si>
  <si>
    <t>Проведение ремонтов сельских учреждений культуры (по отдельному плану).</t>
  </si>
  <si>
    <t>Развитие кинообслуживания.</t>
  </si>
  <si>
    <t>Развитие туризма на территории Павловского муниципального района.</t>
  </si>
  <si>
    <t>Благоустройство объектов туризма.</t>
  </si>
  <si>
    <t>Развитие сувенирной, рекламной продукции.</t>
  </si>
  <si>
    <t>Организация и проведение фестивалей в рамках событийного туризма.</t>
  </si>
  <si>
    <t>Региональный проект «Обеспечение качественно нового уровня развития инфраструктуры культуры («Культурная среда»)».</t>
  </si>
  <si>
    <t>Капитальный ремонт культурно-досугового учреждения в сельской местности.</t>
  </si>
  <si>
    <t>Мероприятия по созданию модельных муниципальный библиотек.</t>
  </si>
  <si>
    <t>ОСНОВНОЕ МЕРОПРИЯТИЕ 3.9.</t>
  </si>
  <si>
    <t>ОСНОВНОЕ МЕРОПРИЯТИЕ 3.10.</t>
  </si>
  <si>
    <t>Обеспечение реализации муниципальной программы</t>
  </si>
  <si>
    <t>ОСНОВНОЕ МЕРОПРИЯТИЕ 4.3.</t>
  </si>
  <si>
    <t>Финансовое обеспечение деятельности МКУ "МКУ "Центр организации деятельности учреждений культуры"</t>
  </si>
  <si>
    <t>Строительство, капитальный и текущий ремонт, укрепление материально-технической базы объектов культуры Павловского муниципального района Воронежской области</t>
  </si>
  <si>
    <t>Инвестиции в объекты капитального строительства государственной (муниципальной) собственности</t>
  </si>
  <si>
    <t>Реконструкция кинотеатра "Родина", по адресу: Воронежская обл., г.Павловск, пр. Революции, д.102</t>
  </si>
  <si>
    <t>Подключение муниципальных общедоступных библиотек и информационно-коммуникационной сети интернет и развитие библиотечного дела с учетом задачи расширения информационных технологий и оцифровки.</t>
  </si>
  <si>
    <t>ОСНОВНОЕ МЕРОПРИЯТИЕ 2.9.</t>
  </si>
  <si>
    <t>ОСНОВНОЕ                                                                                 МЕРОПРИЯТИЕ 2.9.</t>
  </si>
  <si>
    <t>ОСНОВНОЕ 
МЕРОПРИЯТИЕ 2.9.</t>
  </si>
  <si>
    <t xml:space="preserve">                                                                </t>
  </si>
  <si>
    <t xml:space="preserve">Сведения о показателях (индикаторах)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</si>
  <si>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Павловского муниципального района Воронежской области </t>
  </si>
  <si>
    <t>“Развитие культуры”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</si>
  <si>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</si>
  <si>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</si>
  <si>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</si>
  <si>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</si>
  <si>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</si>
  <si>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2025г.</t>
  </si>
  <si>
    <t>2026г.</t>
  </si>
  <si>
    <t>2027г.</t>
  </si>
  <si>
    <t>2028г.</t>
  </si>
  <si>
    <t>2029г.</t>
  </si>
  <si>
    <t>2030г.</t>
  </si>
  <si>
    <t>МУНИЦИПАЛЬНАЯ ПРОГРАММА «Развитие культуры»</t>
  </si>
  <si>
    <t>Расходы консолидированного бюджета культуры в расчете на одного жителя</t>
  </si>
  <si>
    <t>руб.</t>
  </si>
  <si>
    <t>Отношение средней заработной платы работников муниципальных учреждений культуры и искусства к средней заработной плате по Воронежской области</t>
  </si>
  <si>
    <t>%</t>
  </si>
  <si>
    <t xml:space="preserve">ПОДПРОГРАММА 1 «Образование» </t>
  </si>
  <si>
    <t>1.1</t>
  </si>
  <si>
    <t xml:space="preserve">Уровень охвата учащихся общеобразовательных школ художественно-эстетическим воспитанием  учреждений дополнительного образования  </t>
  </si>
  <si>
    <t>1.2</t>
  </si>
  <si>
    <t>Отношение средней заработной платы педагогических работников учреждений дополнительного образования  к средней заработной плате по Воронежской области</t>
  </si>
  <si>
    <t>ОСНОВНОЕ  МЕРОПРИЯТИЕ 1.1. Содержание МКУ  ДО «Павловская ДШИ», МКУ ДО «Павловская ДХШ», МКУ ДО «Воронцовская ДМШ» и МКУ ДО «Лосевская ДМШ».</t>
  </si>
  <si>
    <t>1.1.1</t>
  </si>
  <si>
    <t>Освоение в полном объеме средств, выделенных на содержание учреждений дополнительного образования</t>
  </si>
  <si>
    <t>ОСНОВНОЕ  МЕРОПРИЯТИЕ 1.2. 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</si>
  <si>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1.2.1</t>
  </si>
  <si>
    <t>Доля обучающихся, принимающих участие в конкурсах, смотрах и других творческих мероприятиях в общем числе обучающихся</t>
  </si>
  <si>
    <t>ОСНОВНОЕ  МЕРОПРИЯТИЕ 1.3. Приобретение компьютерной, оргтехники, музыкальных инструментов</t>
  </si>
  <si>
    <t>1.3.1</t>
  </si>
  <si>
    <t>Освоение средств в полном объеме, выделенных на обновление материально-технической базы</t>
  </si>
  <si>
    <t>ОСНОВНОЕ  МЕРОПРИЯТИЕ 1.4. Строительство, капитальный и текущий ремонт объектов учреждений дополнительного образования</t>
  </si>
  <si>
    <t>1.4.1</t>
  </si>
  <si>
    <t>единиц</t>
  </si>
  <si>
    <t>_</t>
  </si>
  <si>
    <t>ПОДПРОГРАММА 2 «Искусство и наследие»</t>
  </si>
  <si>
    <t xml:space="preserve">Доля населения по обеспечению и доступности к ценностям культурного наследия и по использованию единого информационного пространства </t>
  </si>
  <si>
    <t>ОСНОВНОЕ  МЕРОПРИЯТИЕ 2.1 Содержание МКУК «Павловская межпоселенческая центральная библиотека»</t>
  </si>
  <si>
    <t>2.1.1</t>
  </si>
  <si>
    <t>Число пользователей библиотек</t>
  </si>
  <si>
    <t>чел.</t>
  </si>
  <si>
    <t>2.1.2</t>
  </si>
  <si>
    <t>Число посещений библиотек</t>
  </si>
  <si>
    <t>ОСНОВНОЕ  МЕРОПРИЯТИЕ 2.2 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</si>
  <si>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2.2.1</t>
  </si>
  <si>
    <t>Количество выданных экземпляров библиотечного фонда</t>
  </si>
  <si>
    <t>шт</t>
  </si>
  <si>
    <t>2.2.2</t>
  </si>
  <si>
    <t>Количество массовых мероприятий</t>
  </si>
  <si>
    <t>ОСНОВНОЕ  МЕРОПРИЯТИЕ 2.3 Комплектование библиотечного фонда и подписка периодических изданий</t>
  </si>
  <si>
    <t>2.3.1</t>
  </si>
  <si>
    <t>Количество  новых поступлений, пополнение книжного фонда</t>
  </si>
  <si>
    <t>экз</t>
  </si>
  <si>
    <t>ОСНОВНОЕ  МЕРОПРИЯТИЕ 2.4  Приобретение компьютерной, оргтехники</t>
  </si>
  <si>
    <t>2.4.1</t>
  </si>
  <si>
    <t>ОСНОВНОЕ  МЕРОПРИЯТИЕ 2.5  Содержание МКУК «Павловский районный краеведческий музей»</t>
  </si>
  <si>
    <t>2.5.1</t>
  </si>
  <si>
    <t>Число посетителей музея</t>
  </si>
  <si>
    <t>ОСНОВНОЕ  МЕРОПРИЯТИЕ 2.6  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</si>
  <si>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2.6.1</t>
  </si>
  <si>
    <t>Количество предметов основного фонда музея</t>
  </si>
  <si>
    <t>ед.</t>
  </si>
  <si>
    <t>2.6.2</t>
  </si>
  <si>
    <t>Количество экскурсий</t>
  </si>
  <si>
    <t>шт.</t>
  </si>
  <si>
    <t>2.6.3</t>
  </si>
  <si>
    <t>Количество лекций</t>
  </si>
  <si>
    <t>2.6.4</t>
  </si>
  <si>
    <t>Количество выставок</t>
  </si>
  <si>
    <t xml:space="preserve">ПОДПРОГРАММА 3 «Развитие культуры» </t>
  </si>
  <si>
    <t>3.1</t>
  </si>
  <si>
    <t>Доля населения участвующих в платных культурно-досуговых мероприятиях, организованных органами местного самоуправления Павловского муниципального района Воронежской области</t>
  </si>
  <si>
    <t>ОСНОВНОЕ  МЕРОПРИЯТИЕ 3.1 Содержание  МКУК «ЦКС»</t>
  </si>
  <si>
    <t>3.1.1</t>
  </si>
  <si>
    <t>Число посещающих культурно-досуговые мероприятия</t>
  </si>
  <si>
    <t>ОСНОВНОЕ  МЕРОПРИЯТИЕ 3.2  Обеспечение формирования единого культурного пространства, творческих возможностей и участия населения в культурной жизни</t>
  </si>
  <si>
    <t>3.2.1</t>
  </si>
  <si>
    <t>Количество культурно-досуговых мероприятий</t>
  </si>
  <si>
    <t>3.2.2</t>
  </si>
  <si>
    <t>Количество культурно-досуговых формирований</t>
  </si>
  <si>
    <t>3.2.3</t>
  </si>
  <si>
    <t>Число участников в культурно-досуговых формированиях</t>
  </si>
  <si>
    <t>ОСНОВНОЕ  МЕРОПРИЯТИЕ 3.3 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</si>
  <si>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3.3.1</t>
  </si>
  <si>
    <t>Освоение средств в полном объеме выделенных на развитие материально-технической базы</t>
  </si>
  <si>
    <t>ОСНОВНОЕ  МЕРОПРИЯТИЕ 3.4 Повышение энергетической эффективности учреждений культуры</t>
  </si>
  <si>
    <t>3.4.1</t>
  </si>
  <si>
    <t>Освоение средств в полном объеме выделенных  на повышение энергетической эффективности учреждений культуры</t>
  </si>
  <si>
    <t>ОСНОВНОЕ  МЕРОПРИЯТИЕ 3.5  Строительство, капитальный и текущий ремонт объектов культуры Павловского муниципального района Воронежской области</t>
  </si>
  <si>
    <t>3.5.1</t>
  </si>
  <si>
    <t>Доля учреждений, находящихся в ведении муниципального отдела  по культуре и межнациональным вопросам администрации Павловского муниципального района,  помещения которых  требуют осуществления ремонтных  работ, от общего числа учреждений, находящихся в ведении муниципального отдела  по культуре и межнациональным вопросам администрации Павловского муниципального района.</t>
  </si>
  <si>
    <t>ОСНОВНОЕ  МЕРОПРИЯТИЕ 3.6  Развитие кинообслуживания</t>
  </si>
  <si>
    <t>3.6.1</t>
  </si>
  <si>
    <t>Освоение средств выделенных в полном объеме на организацию и обеспечение кинообслуживания Павловского муниципального района</t>
  </si>
  <si>
    <t>3.6.2</t>
  </si>
  <si>
    <t>Число зрителей, посетивших кинотеатр</t>
  </si>
  <si>
    <t>чел</t>
  </si>
  <si>
    <t>ОСНОВНОЕ  МЕРОПРИЯТИЕ 3.7  Развитие туризма на территории Павловского муниципального района</t>
  </si>
  <si>
    <t>3.7.1</t>
  </si>
  <si>
    <t>Число туристов, посетивших Павловский район</t>
  </si>
  <si>
    <t>ОСНОВНОЕ  МЕРОПРИЯТИЕ 3.8 Региональный проект «Обеспечение качественно нового уровня развития инфраструктуры культуры («Культурная среда»)»</t>
  </si>
  <si>
    <t>3.8.1</t>
  </si>
  <si>
    <t>Реализация регионального проекта «Обеспечение качественно нового уровня развития инфраструктуры культуры («Культурная среда»)</t>
  </si>
  <si>
    <t>ПОДПРОГРАММА 4 «Обеспечение реализации муниципальной программы» муниципальной программы «Развитие культуры»</t>
  </si>
  <si>
    <t>4.1</t>
  </si>
  <si>
    <t>Оценка эффективности расходования бюджетных и внебюджетных средств</t>
  </si>
  <si>
    <t>ОСНОВНОЕ  МЕРОПРИЯТИЕ 4.1  Финансовое обеспечение деятельности аппарата муниципального отдела по культуре и межнациональным вопросамадминистрации Павловского муниципального района Воронежской области</t>
  </si>
  <si>
    <t>4.1.1</t>
  </si>
  <si>
    <t xml:space="preserve">Финансовое обеспечение деятельности  муниципального отдела по культуре и межнациональным вопросам </t>
  </si>
  <si>
    <t>тыс.руб.</t>
  </si>
  <si>
    <t> 1483,5</t>
  </si>
  <si>
    <t>ОСНОВНОЕ  МЕРОПРИЯТИЕ 4.2  Финансовое обеспечение выполнения прочих расходных обязательств Павловского муниципального района органами местного самоуправления.</t>
  </si>
  <si>
    <t>4.2.2</t>
  </si>
  <si>
    <t xml:space="preserve">Финансовое обеспечение выполнения прочих расходных обязательств Павловского муниципального района органами местного самоуправления </t>
  </si>
  <si>
    <t>Глава Павловского муниципального района Воронежской области</t>
  </si>
  <si>
    <t>Приложение № 4
к постановлению администрации Павловского муниципального района Воронежской области от " __" ___________ 202 __ г. № _____________</t>
  </si>
  <si>
    <t>МЕРОПРИЯТИЕ 3.5.6</t>
  </si>
  <si>
    <t>МЕРОПРИЯТИЕ 3.5.7</t>
  </si>
  <si>
    <t>Капитально отремонтированы муниципальные учреждения культуры Воронежской области, проведено благоустройство прилегающей к ним территории и их материально-техническое оснащение</t>
  </si>
  <si>
    <t>Работы по сохранению объекта культурного наследия регионального значения «Особняк Одинцова с лавкой, воротами, службами», расположенного по адресу: Воронежская область, Павловский район, г. Павловск, ул. 1 Мая, 20</t>
  </si>
  <si>
    <t>Работы по сохранению объекта культурного наследия регионального значения «Дом Антонова» по адресу: Воронежская область, г. Павловск, проспект Революции, д. 16» с приспособлением к современному использованию</t>
  </si>
  <si>
    <t>Получили грантовую поддержку любительские творческие коллективы</t>
  </si>
  <si>
    <t>МЕРОПРИЯТИЕ 3.5.7.</t>
  </si>
  <si>
    <t>МЕРОПРИЯТИЕ 3.5.6.</t>
  </si>
  <si>
    <t>Приложение № 5
к муниципальной программе "Развитие культуры" Павловского                           муниципального района Воронежской области  " __" ______ 202 __ г.                             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</si>
</sst>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25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wrapText="1"/>
    </xf>
    <xf numFmtId="0" fontId="2" fillId="0" borderId="5" xfId="0" applyFont="1" applyBorder="1" applyAlignment="1">
      <alignment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justify" wrapText="1"/>
    </xf>
    <xf numFmtId="49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justify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49" fontId="2" fillId="0" borderId="3" xfId="0" applyNumberFormat="1" applyFont="1" applyBorder="1" applyAlignment="1">
      <alignment horizontal="justify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4" fontId="8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11" fillId="0" borderId="0" xfId="0" applyFont="1"/>
    <xf numFmtId="0" fontId="9" fillId="0" borderId="0" xfId="0" applyFont="1" applyFill="1"/>
    <xf numFmtId="0" fontId="9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/>
    <xf numFmtId="2" fontId="1" fillId="0" borderId="0" xfId="0" applyNumberFormat="1" applyFont="1" applyFill="1"/>
    <xf numFmtId="0" fontId="1" fillId="0" borderId="0" xfId="0" applyFont="1" applyAlignment="1">
      <alignment horizontal="left" wrapText="1"/>
    </xf>
    <xf numFmtId="0" fontId="2" fillId="0" borderId="3" xfId="0" applyFont="1" applyFill="1" applyBorder="1" applyAlignment="1">
      <alignment vertical="top" wrapText="1"/>
    </xf>
    <xf numFmtId="1" fontId="2" fillId="0" borderId="1" xfId="0" applyNumberFormat="1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  <xf numFmtId="1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9" fillId="0" borderId="0" xfId="0" applyFont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" xfId="0" applyFont="1" applyFill="1" applyBorder="1" applyAlignment="1"/>
    <xf numFmtId="49" fontId="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 wrapText="1"/>
    </xf>
    <xf numFmtId="3" fontId="6" fillId="0" borderId="6" xfId="0" applyNumberFormat="1" applyFont="1" applyFill="1" applyBorder="1" applyAlignment="1">
      <alignment horizont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wrapText="1"/>
    </xf>
    <xf numFmtId="3" fontId="6" fillId="0" borderId="1" xfId="0" applyNumberFormat="1" applyFont="1" applyBorder="1" applyAlignment="1">
      <alignment horizontal="center" wrapText="1"/>
    </xf>
    <xf numFmtId="3" fontId="6" fillId="0" borderId="6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3" fontId="15" fillId="0" borderId="1" xfId="0" applyNumberFormat="1" applyFont="1" applyBorder="1" applyAlignment="1">
      <alignment horizontal="center" wrapText="1"/>
    </xf>
    <xf numFmtId="3" fontId="15" fillId="0" borderId="1" xfId="0" applyNumberFormat="1" applyFont="1" applyFill="1" applyBorder="1" applyAlignment="1">
      <alignment horizontal="center" wrapText="1"/>
    </xf>
    <xf numFmtId="3" fontId="15" fillId="0" borderId="6" xfId="0" applyNumberFormat="1" applyFont="1" applyBorder="1" applyAlignment="1">
      <alignment horizontal="center" wrapText="1"/>
    </xf>
    <xf numFmtId="3" fontId="15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/>
    <xf numFmtId="4" fontId="2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wrapText="1"/>
    </xf>
    <xf numFmtId="4" fontId="10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/>
    </xf>
    <xf numFmtId="4" fontId="16" fillId="0" borderId="1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vertical="center"/>
    </xf>
    <xf numFmtId="4" fontId="2" fillId="0" borderId="1" xfId="0" applyNumberFormat="1" applyFont="1" applyFill="1" applyBorder="1" applyAlignment="1">
      <alignment wrapText="1"/>
    </xf>
    <xf numFmtId="4" fontId="2" fillId="0" borderId="3" xfId="0" applyNumberFormat="1" applyFont="1" applyBorder="1" applyAlignment="1">
      <alignment wrapText="1"/>
    </xf>
    <xf numFmtId="4" fontId="7" fillId="0" borderId="1" xfId="0" applyNumberFormat="1" applyFont="1" applyBorder="1"/>
    <xf numFmtId="4" fontId="1" fillId="0" borderId="1" xfId="0" applyNumberFormat="1" applyFont="1" applyBorder="1"/>
    <xf numFmtId="4" fontId="2" fillId="0" borderId="5" xfId="0" applyNumberFormat="1" applyFont="1" applyFill="1" applyBorder="1" applyAlignment="1">
      <alignment wrapText="1"/>
    </xf>
    <xf numFmtId="4" fontId="2" fillId="0" borderId="5" xfId="0" applyNumberFormat="1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3" fillId="0" borderId="3" xfId="0" applyNumberFormat="1" applyFont="1" applyFill="1" applyBorder="1" applyAlignment="1">
      <alignment horizontal="center" wrapText="1"/>
    </xf>
    <xf numFmtId="4" fontId="3" fillId="0" borderId="3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/>
    </xf>
    <xf numFmtId="4" fontId="3" fillId="2" borderId="5" xfId="0" applyNumberFormat="1" applyFont="1" applyFill="1" applyBorder="1" applyAlignment="1">
      <alignment horizontal="center"/>
    </xf>
    <xf numFmtId="4" fontId="3" fillId="2" borderId="5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wrapText="1"/>
    </xf>
    <xf numFmtId="4" fontId="2" fillId="0" borderId="4" xfId="0" applyNumberFormat="1" applyFont="1" applyBorder="1" applyAlignment="1">
      <alignment wrapText="1"/>
    </xf>
    <xf numFmtId="4" fontId="2" fillId="0" borderId="4" xfId="0" applyNumberFormat="1" applyFont="1" applyBorder="1" applyAlignment="1">
      <alignment horizontal="center" wrapText="1"/>
    </xf>
    <xf numFmtId="4" fontId="8" fillId="0" borderId="5" xfId="0" applyNumberFormat="1" applyFont="1" applyFill="1" applyBorder="1" applyAlignment="1">
      <alignment wrapText="1"/>
    </xf>
    <xf numFmtId="4" fontId="8" fillId="0" borderId="5" xfId="0" applyNumberFormat="1" applyFont="1" applyBorder="1" applyAlignment="1">
      <alignment wrapText="1"/>
    </xf>
    <xf numFmtId="4" fontId="8" fillId="0" borderId="5" xfId="0" applyNumberFormat="1" applyFont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Alignment="1">
      <alignment horizontal="center"/>
    </xf>
    <xf numFmtId="4" fontId="2" fillId="0" borderId="8" xfId="0" applyNumberFormat="1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/>
    </xf>
    <xf numFmtId="4" fontId="5" fillId="0" borderId="3" xfId="0" applyNumberFormat="1" applyFont="1" applyBorder="1" applyAlignment="1">
      <alignment horizontal="center" vertical="top"/>
    </xf>
    <xf numFmtId="4" fontId="0" fillId="2" borderId="5" xfId="0" applyNumberForma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top" wrapText="1"/>
    </xf>
    <xf numFmtId="4" fontId="2" fillId="0" borderId="9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/>
    <xf numFmtId="4" fontId="2" fillId="0" borderId="5" xfId="0" applyNumberFormat="1" applyFont="1" applyBorder="1" applyAlignment="1">
      <alignment vertical="center" wrapText="1"/>
    </xf>
    <xf numFmtId="4" fontId="1" fillId="0" borderId="5" xfId="0" applyNumberFormat="1" applyFont="1" applyBorder="1" applyAlignment="1"/>
    <xf numFmtId="4" fontId="1" fillId="0" borderId="4" xfId="0" applyNumberFormat="1" applyFont="1" applyBorder="1" applyAlignment="1"/>
    <xf numFmtId="4" fontId="2" fillId="0" borderId="4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1" fillId="0" borderId="3" xfId="0" applyNumberFormat="1" applyFont="1" applyBorder="1" applyAlignment="1"/>
    <xf numFmtId="4" fontId="2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vertical="center"/>
    </xf>
    <xf numFmtId="4" fontId="5" fillId="0" borderId="0" xfId="0" applyNumberFormat="1" applyFont="1" applyAlignment="1"/>
    <xf numFmtId="4" fontId="1" fillId="0" borderId="1" xfId="0" applyNumberFormat="1" applyFont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/>
    <xf numFmtId="0" fontId="0" fillId="0" borderId="8" xfId="0" applyBorder="1" applyAlignment="1"/>
    <xf numFmtId="0" fontId="1" fillId="0" borderId="6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1" fillId="0" borderId="6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0" fillId="0" borderId="7" xfId="0" applyFill="1" applyBorder="1" applyAlignment="1"/>
    <xf numFmtId="0" fontId="0" fillId="0" borderId="8" xfId="0" applyFill="1" applyBorder="1" applyAlignment="1"/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49" fontId="1" fillId="0" borderId="6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4" fontId="2" fillId="0" borderId="9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9" fillId="0" borderId="0" xfId="0" applyFont="1" applyAlignment="1"/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0" fillId="0" borderId="0" xfId="0" applyAlignment="1"/>
    <xf numFmtId="0" fontId="2" fillId="2" borderId="1" xfId="0" applyFont="1" applyFill="1" applyBorder="1" applyAlignment="1">
      <alignment vertical="top" wrapText="1"/>
    </xf>
    <xf numFmtId="2" fontId="2" fillId="0" borderId="3" xfId="0" applyNumberFormat="1" applyFont="1" applyBorder="1" applyAlignment="1">
      <alignment horizontal="justify" vertical="top" wrapText="1"/>
    </xf>
    <xf numFmtId="2" fontId="2" fillId="0" borderId="4" xfId="0" applyNumberFormat="1" applyFont="1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" fontId="1" fillId="0" borderId="3" xfId="0" applyNumberFormat="1" applyFont="1" applyBorder="1" applyAlignment="1"/>
    <xf numFmtId="4" fontId="1" fillId="0" borderId="5" xfId="0" applyNumberFormat="1" applyFont="1" applyBorder="1" applyAlignment="1"/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4" fontId="2" fillId="0" borderId="3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4" fontId="1" fillId="0" borderId="3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vertical="top" wrapText="1"/>
    </xf>
    <xf numFmtId="4" fontId="2" fillId="0" borderId="4" xfId="0" applyNumberFormat="1" applyFont="1" applyBorder="1" applyAlignment="1">
      <alignment vertical="center" wrapText="1"/>
    </xf>
    <xf numFmtId="4" fontId="1" fillId="0" borderId="4" xfId="0" applyNumberFormat="1" applyFont="1" applyBorder="1" applyAlignment="1"/>
    <xf numFmtId="4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/>
    <xf numFmtId="4" fontId="2" fillId="0" borderId="3" xfId="0" applyNumberFormat="1" applyFont="1" applyBorder="1" applyAlignment="1">
      <alignment wrapText="1"/>
    </xf>
    <xf numFmtId="4" fontId="2" fillId="0" borderId="5" xfId="0" applyNumberFormat="1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4" fontId="2" fillId="0" borderId="4" xfId="0" applyNumberFormat="1" applyFont="1" applyBorder="1" applyAlignment="1">
      <alignment wrapText="1"/>
    </xf>
    <xf numFmtId="4" fontId="2" fillId="0" borderId="3" xfId="0" applyNumberFormat="1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vertical="center" wrapText="1"/>
    </xf>
    <xf numFmtId="4" fontId="2" fillId="0" borderId="5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wrapText="1"/>
    </xf>
    <xf numFmtId="4" fontId="1" fillId="0" borderId="3" xfId="0" applyNumberFormat="1" applyFont="1" applyFill="1" applyBorder="1" applyAlignment="1"/>
    <xf numFmtId="4" fontId="1" fillId="0" borderId="5" xfId="0" applyNumberFormat="1" applyFont="1" applyFill="1" applyBorder="1" applyAlignment="1"/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0" fillId="0" borderId="4" xfId="0" applyBorder="1"/>
    <xf numFmtId="0" fontId="0" fillId="0" borderId="5" xfId="0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vertical="top" wrapText="1"/>
    </xf>
    <xf numFmtId="49" fontId="2" fillId="0" borderId="3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0" fillId="0" borderId="4" xfId="0" applyBorder="1" applyAlignment="1">
      <alignment horizontal="left"/>
    </xf>
    <xf numFmtId="4" fontId="2" fillId="0" borderId="1" xfId="0" applyNumberFormat="1" applyFont="1" applyBorder="1" applyAlignment="1">
      <alignment vertical="center" wrapText="1"/>
    </xf>
    <xf numFmtId="0" fontId="2" fillId="0" borderId="4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justify" vertical="top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2" fontId="9" fillId="0" borderId="0" xfId="0" applyNumberFormat="1" applyFont="1" applyAlignment="1">
      <alignment horizontal="right"/>
    </xf>
    <xf numFmtId="0" fontId="0" fillId="0" borderId="5" xfId="0" applyBorder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76"/>
  <sheetViews>
    <sheetView topLeftCell="A64" workbookViewId="0">
      <selection activeCell="J13" sqref="J13"/>
    </sheetView>
  </sheetViews>
  <sheetFormatPr defaultRowHeight="15" x14ac:dyDescent="0.25"/>
  <cols>
    <col min="2" max="2" width="29.42578125" customWidth="1"/>
    <col min="4" max="4" width="11.85546875" customWidth="1"/>
    <col min="5" max="5" width="10.7109375" customWidth="1"/>
    <col min="6" max="7" width="11" customWidth="1"/>
    <col min="8" max="8" width="12.5703125" customWidth="1"/>
    <col min="9" max="9" width="11.7109375" customWidth="1"/>
    <col min="10" max="10" width="11.42578125" customWidth="1"/>
    <col min="11" max="11" width="11" customWidth="1"/>
    <col min="12" max="12" width="10.42578125" customWidth="1"/>
    <col min="13" max="13" width="12.28515625" customWidth="1"/>
  </cols>
  <sheetData>
    <row r="1" spans="1:13" ht="15.75" customHeight="1" x14ac:dyDescent="0.25">
      <c r="A1" s="108"/>
      <c r="B1" s="109"/>
      <c r="C1" s="109"/>
      <c r="D1" s="109"/>
      <c r="E1" s="110"/>
      <c r="F1" s="110"/>
      <c r="G1" s="109"/>
      <c r="H1" s="297" t="s">
        <v>257</v>
      </c>
      <c r="I1" s="297"/>
      <c r="J1" s="297"/>
      <c r="K1" s="297"/>
      <c r="L1" s="297"/>
      <c r="M1" s="297"/>
    </row>
    <row r="2" spans="1:13" ht="44.25" customHeight="1" x14ac:dyDescent="0.25">
      <c r="A2" s="108" t="s">
        <v>323</v>
      </c>
      <c r="B2" s="109"/>
      <c r="C2" s="109"/>
      <c r="D2" s="109"/>
      <c r="E2" s="110"/>
      <c r="F2" s="110"/>
      <c r="G2" s="109"/>
      <c r="H2" s="297"/>
      <c r="I2" s="297"/>
      <c r="J2" s="297"/>
      <c r="K2" s="297"/>
      <c r="L2" s="297"/>
      <c r="M2" s="297"/>
    </row>
    <row r="3" spans="1:13" ht="15.75" x14ac:dyDescent="0.25">
      <c r="A3" s="108"/>
      <c r="B3" s="109"/>
      <c r="C3" s="109"/>
      <c r="D3" s="109"/>
      <c r="E3" s="110"/>
      <c r="F3" s="110"/>
      <c r="G3" s="109"/>
      <c r="H3" s="109"/>
      <c r="I3" s="108"/>
      <c r="J3" s="108"/>
      <c r="K3" s="108"/>
      <c r="L3" s="108"/>
      <c r="M3" s="108"/>
    </row>
    <row r="4" spans="1:13" ht="15.75" customHeight="1" x14ac:dyDescent="0.25">
      <c r="A4" s="267" t="s">
        <v>324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</row>
    <row r="5" spans="1:13" ht="15.75" customHeight="1" x14ac:dyDescent="0.25">
      <c r="A5" s="267" t="s">
        <v>325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</row>
    <row r="6" spans="1:13" ht="15.75" customHeight="1" x14ac:dyDescent="0.25">
      <c r="A6" s="268" t="s">
        <v>326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</row>
    <row r="7" spans="1:13" ht="15.75" customHeight="1" x14ac:dyDescent="0.25">
      <c r="A7" s="269" t="s">
        <v>327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</row>
    <row r="8" spans="1:13" ht="15.75" customHeight="1" x14ac:dyDescent="0.25">
      <c r="A8" s="296" t="s">
        <v>328</v>
      </c>
      <c r="B8" s="296" t="s">
        <v>329</v>
      </c>
      <c r="C8" s="296" t="s">
        <v>330</v>
      </c>
      <c r="D8" s="264" t="s">
        <v>331</v>
      </c>
      <c r="E8" s="265"/>
      <c r="F8" s="265"/>
      <c r="G8" s="265"/>
      <c r="H8" s="265"/>
      <c r="I8" s="265"/>
      <c r="J8" s="265"/>
      <c r="K8" s="265"/>
      <c r="L8" s="265"/>
      <c r="M8" s="266"/>
    </row>
    <row r="9" spans="1:13" ht="15.75" x14ac:dyDescent="0.25">
      <c r="A9" s="296"/>
      <c r="B9" s="296"/>
      <c r="C9" s="296"/>
      <c r="D9" s="112">
        <v>2021</v>
      </c>
      <c r="E9" s="113">
        <v>2022</v>
      </c>
      <c r="F9" s="113">
        <v>2023</v>
      </c>
      <c r="G9" s="112">
        <v>2024</v>
      </c>
      <c r="H9" s="112" t="s">
        <v>332</v>
      </c>
      <c r="I9" s="112" t="s">
        <v>333</v>
      </c>
      <c r="J9" s="112" t="s">
        <v>334</v>
      </c>
      <c r="K9" s="114" t="s">
        <v>335</v>
      </c>
      <c r="L9" s="14" t="s">
        <v>336</v>
      </c>
      <c r="M9" s="14" t="s">
        <v>337</v>
      </c>
    </row>
    <row r="10" spans="1:13" ht="15.75" x14ac:dyDescent="0.25">
      <c r="A10" s="115">
        <v>1</v>
      </c>
      <c r="B10" s="112">
        <v>2</v>
      </c>
      <c r="C10" s="112">
        <v>3</v>
      </c>
      <c r="D10" s="250">
        <v>4</v>
      </c>
      <c r="E10" s="113">
        <v>5</v>
      </c>
      <c r="F10" s="113">
        <v>6</v>
      </c>
      <c r="G10" s="250">
        <v>7</v>
      </c>
      <c r="H10" s="250">
        <v>8</v>
      </c>
      <c r="I10" s="250">
        <v>9</v>
      </c>
      <c r="J10" s="250">
        <v>10</v>
      </c>
      <c r="K10" s="249">
        <v>11</v>
      </c>
      <c r="L10" s="14">
        <v>12</v>
      </c>
      <c r="M10" s="14">
        <v>13</v>
      </c>
    </row>
    <row r="11" spans="1:13" ht="15.75" x14ac:dyDescent="0.25">
      <c r="A11" s="264" t="s">
        <v>338</v>
      </c>
      <c r="B11" s="265"/>
      <c r="C11" s="265"/>
      <c r="D11" s="265"/>
      <c r="E11" s="265"/>
      <c r="F11" s="265"/>
      <c r="G11" s="265"/>
      <c r="H11" s="265"/>
      <c r="I11" s="265"/>
      <c r="J11" s="265"/>
      <c r="K11" s="265"/>
      <c r="L11" s="298"/>
      <c r="M11" s="299"/>
    </row>
    <row r="12" spans="1:13" ht="78" customHeight="1" x14ac:dyDescent="0.25">
      <c r="A12" s="116">
        <v>1</v>
      </c>
      <c r="B12" s="147" t="s">
        <v>339</v>
      </c>
      <c r="C12" s="116" t="s">
        <v>340</v>
      </c>
      <c r="D12" s="154">
        <v>2581.4</v>
      </c>
      <c r="E12" s="155">
        <v>3703</v>
      </c>
      <c r="F12" s="155">
        <v>4961.87</v>
      </c>
      <c r="G12" s="154">
        <v>5084.09</v>
      </c>
      <c r="H12" s="154">
        <v>2794.2</v>
      </c>
      <c r="I12" s="154">
        <v>2850</v>
      </c>
      <c r="J12" s="154">
        <v>2907.1</v>
      </c>
      <c r="K12" s="156">
        <v>2965.2</v>
      </c>
      <c r="L12" s="14">
        <v>3024.5</v>
      </c>
      <c r="M12" s="14">
        <v>3085</v>
      </c>
    </row>
    <row r="13" spans="1:13" ht="126" customHeight="1" x14ac:dyDescent="0.25">
      <c r="A13" s="116">
        <v>2</v>
      </c>
      <c r="B13" s="147" t="s">
        <v>341</v>
      </c>
      <c r="C13" s="116" t="s">
        <v>342</v>
      </c>
      <c r="D13" s="116">
        <v>90.2</v>
      </c>
      <c r="E13" s="113">
        <v>90.2</v>
      </c>
      <c r="F13" s="131">
        <v>90.2</v>
      </c>
      <c r="G13" s="130">
        <v>90.2</v>
      </c>
      <c r="H13" s="130">
        <v>90.2</v>
      </c>
      <c r="I13" s="116">
        <v>90.2</v>
      </c>
      <c r="J13" s="116">
        <v>90.2</v>
      </c>
      <c r="K13" s="157">
        <v>90.2</v>
      </c>
      <c r="L13" s="14">
        <v>90.2</v>
      </c>
      <c r="M13" s="14">
        <v>90.2</v>
      </c>
    </row>
    <row r="14" spans="1:13" ht="15.75" x14ac:dyDescent="0.25">
      <c r="A14" s="116"/>
      <c r="B14" s="2" t="s">
        <v>1</v>
      </c>
      <c r="C14" s="2"/>
      <c r="D14" s="117"/>
      <c r="E14" s="118"/>
      <c r="F14" s="118"/>
      <c r="G14" s="117"/>
      <c r="H14" s="117"/>
      <c r="I14" s="117"/>
      <c r="J14" s="117"/>
      <c r="K14" s="119"/>
      <c r="L14" s="111"/>
      <c r="M14" s="111"/>
    </row>
    <row r="15" spans="1:13" ht="15.75" x14ac:dyDescent="0.25">
      <c r="A15" s="300" t="s">
        <v>343</v>
      </c>
      <c r="B15" s="301"/>
      <c r="C15" s="301"/>
      <c r="D15" s="301"/>
      <c r="E15" s="301"/>
      <c r="F15" s="301"/>
      <c r="G15" s="301"/>
      <c r="H15" s="301"/>
      <c r="I15" s="301"/>
      <c r="J15" s="301"/>
      <c r="K15" s="301"/>
      <c r="L15" s="298"/>
      <c r="M15" s="299"/>
    </row>
    <row r="16" spans="1:13" ht="141" customHeight="1" x14ac:dyDescent="0.25">
      <c r="A16" s="120" t="s">
        <v>344</v>
      </c>
      <c r="B16" s="148" t="s">
        <v>345</v>
      </c>
      <c r="C16" s="113" t="s">
        <v>342</v>
      </c>
      <c r="D16" s="131">
        <v>12.3</v>
      </c>
      <c r="E16" s="131">
        <v>12.3</v>
      </c>
      <c r="F16" s="131">
        <v>12.3</v>
      </c>
      <c r="G16" s="131">
        <v>12.3</v>
      </c>
      <c r="H16" s="131">
        <v>12.3</v>
      </c>
      <c r="I16" s="131">
        <v>12.3</v>
      </c>
      <c r="J16" s="131">
        <v>12.3</v>
      </c>
      <c r="K16" s="144">
        <v>12.3</v>
      </c>
      <c r="L16" s="158">
        <v>12.3</v>
      </c>
      <c r="M16" s="158">
        <v>12.3</v>
      </c>
    </row>
    <row r="17" spans="1:13" ht="132.75" customHeight="1" x14ac:dyDescent="0.25">
      <c r="A17" s="120" t="s">
        <v>346</v>
      </c>
      <c r="B17" s="148" t="s">
        <v>347</v>
      </c>
      <c r="C17" s="113" t="s">
        <v>342</v>
      </c>
      <c r="D17" s="113">
        <v>102</v>
      </c>
      <c r="E17" s="113">
        <v>110</v>
      </c>
      <c r="F17" s="113">
        <v>110</v>
      </c>
      <c r="G17" s="113">
        <v>106</v>
      </c>
      <c r="H17" s="113">
        <v>106</v>
      </c>
      <c r="I17" s="113">
        <v>106</v>
      </c>
      <c r="J17" s="113">
        <v>106</v>
      </c>
      <c r="K17" s="113">
        <v>106</v>
      </c>
      <c r="L17" s="113">
        <v>106</v>
      </c>
      <c r="M17" s="113">
        <v>106</v>
      </c>
    </row>
    <row r="18" spans="1:13" ht="15.75" x14ac:dyDescent="0.25">
      <c r="A18" s="113"/>
      <c r="B18" s="118" t="s">
        <v>1</v>
      </c>
      <c r="C18" s="118"/>
      <c r="D18" s="118"/>
      <c r="E18" s="118"/>
      <c r="F18" s="118"/>
      <c r="G18" s="118"/>
      <c r="H18" s="118"/>
      <c r="I18" s="118"/>
      <c r="J18" s="118"/>
      <c r="K18" s="121"/>
      <c r="L18" s="122"/>
      <c r="M18" s="122"/>
    </row>
    <row r="19" spans="1:13" ht="15.75" x14ac:dyDescent="0.25">
      <c r="A19" s="270" t="s">
        <v>348</v>
      </c>
      <c r="B19" s="271"/>
      <c r="C19" s="271"/>
      <c r="D19" s="271"/>
      <c r="E19" s="271"/>
      <c r="F19" s="271"/>
      <c r="G19" s="271"/>
      <c r="H19" s="271"/>
      <c r="I19" s="271"/>
      <c r="J19" s="271"/>
      <c r="K19" s="271"/>
      <c r="L19" s="272"/>
      <c r="M19" s="273"/>
    </row>
    <row r="20" spans="1:13" ht="107.25" customHeight="1" x14ac:dyDescent="0.25">
      <c r="A20" s="120" t="s">
        <v>349</v>
      </c>
      <c r="B20" s="149" t="s">
        <v>350</v>
      </c>
      <c r="C20" s="113" t="s">
        <v>342</v>
      </c>
      <c r="D20" s="131">
        <v>100</v>
      </c>
      <c r="E20" s="131">
        <v>100</v>
      </c>
      <c r="F20" s="131">
        <v>100</v>
      </c>
      <c r="G20" s="131">
        <v>100</v>
      </c>
      <c r="H20" s="131">
        <v>100</v>
      </c>
      <c r="I20" s="131">
        <v>100</v>
      </c>
      <c r="J20" s="131">
        <v>100</v>
      </c>
      <c r="K20" s="144">
        <v>100</v>
      </c>
      <c r="L20" s="158">
        <v>100</v>
      </c>
      <c r="M20" s="158">
        <v>100</v>
      </c>
    </row>
    <row r="21" spans="1:13" ht="15.75" x14ac:dyDescent="0.25">
      <c r="A21" s="123"/>
      <c r="B21" s="123" t="s">
        <v>1</v>
      </c>
      <c r="C21" s="113"/>
      <c r="D21" s="124"/>
      <c r="E21" s="124"/>
      <c r="F21" s="124"/>
      <c r="G21" s="124"/>
      <c r="H21" s="124"/>
      <c r="I21" s="124"/>
      <c r="J21" s="125"/>
      <c r="K21" s="126"/>
      <c r="L21" s="127"/>
      <c r="M21" s="127"/>
    </row>
    <row r="22" spans="1:13" ht="15.75" x14ac:dyDescent="0.25">
      <c r="A22" s="281" t="s">
        <v>351</v>
      </c>
      <c r="B22" s="282"/>
      <c r="C22" s="282"/>
      <c r="D22" s="282"/>
      <c r="E22" s="282"/>
      <c r="F22" s="282"/>
      <c r="G22" s="282"/>
      <c r="H22" s="282"/>
      <c r="I22" s="282"/>
      <c r="J22" s="282"/>
      <c r="K22" s="282"/>
      <c r="L22" s="283"/>
      <c r="M22" s="284"/>
    </row>
    <row r="23" spans="1:13" ht="100.5" customHeight="1" x14ac:dyDescent="0.25">
      <c r="A23" s="120" t="s">
        <v>352</v>
      </c>
      <c r="B23" s="113" t="s">
        <v>353</v>
      </c>
      <c r="C23" s="113" t="s">
        <v>342</v>
      </c>
      <c r="D23" s="131">
        <v>68</v>
      </c>
      <c r="E23" s="131">
        <v>68</v>
      </c>
      <c r="F23" s="131">
        <v>70</v>
      </c>
      <c r="G23" s="131">
        <v>70</v>
      </c>
      <c r="H23" s="131">
        <v>68</v>
      </c>
      <c r="I23" s="131">
        <v>68</v>
      </c>
      <c r="J23" s="131">
        <v>68</v>
      </c>
      <c r="K23" s="144">
        <v>68</v>
      </c>
      <c r="L23" s="158">
        <v>68</v>
      </c>
      <c r="M23" s="158">
        <v>68</v>
      </c>
    </row>
    <row r="24" spans="1:13" ht="15.75" x14ac:dyDescent="0.25">
      <c r="A24" s="270" t="s">
        <v>354</v>
      </c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2"/>
      <c r="M24" s="273"/>
    </row>
    <row r="25" spans="1:13" ht="96.75" customHeight="1" x14ac:dyDescent="0.25">
      <c r="A25" s="128" t="s">
        <v>355</v>
      </c>
      <c r="B25" s="149" t="s">
        <v>356</v>
      </c>
      <c r="C25" s="116" t="s">
        <v>342</v>
      </c>
      <c r="D25" s="130">
        <v>100</v>
      </c>
      <c r="E25" s="131">
        <v>100</v>
      </c>
      <c r="F25" s="131">
        <v>100</v>
      </c>
      <c r="G25" s="130">
        <v>100</v>
      </c>
      <c r="H25" s="130">
        <v>100</v>
      </c>
      <c r="I25" s="130">
        <v>100</v>
      </c>
      <c r="J25" s="130">
        <v>100</v>
      </c>
      <c r="K25" s="159">
        <v>100</v>
      </c>
      <c r="L25" s="14">
        <v>100</v>
      </c>
      <c r="M25" s="14">
        <v>100</v>
      </c>
    </row>
    <row r="26" spans="1:13" ht="15.75" x14ac:dyDescent="0.25">
      <c r="A26" s="293" t="s">
        <v>357</v>
      </c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5"/>
    </row>
    <row r="27" spans="1:13" ht="96" customHeight="1" x14ac:dyDescent="0.25">
      <c r="A27" s="128" t="s">
        <v>358</v>
      </c>
      <c r="B27" s="149" t="s">
        <v>57</v>
      </c>
      <c r="C27" s="129" t="s">
        <v>359</v>
      </c>
      <c r="D27" s="130" t="s">
        <v>360</v>
      </c>
      <c r="E27" s="131" t="s">
        <v>360</v>
      </c>
      <c r="F27" s="131" t="s">
        <v>360</v>
      </c>
      <c r="G27" s="130" t="s">
        <v>360</v>
      </c>
      <c r="H27" s="130" t="s">
        <v>360</v>
      </c>
      <c r="I27" s="130" t="s">
        <v>360</v>
      </c>
      <c r="J27" s="130" t="s">
        <v>360</v>
      </c>
      <c r="K27" s="130" t="s">
        <v>360</v>
      </c>
      <c r="L27" s="14" t="s">
        <v>360</v>
      </c>
      <c r="M27" s="14" t="s">
        <v>360</v>
      </c>
    </row>
    <row r="28" spans="1:13" ht="15.75" x14ac:dyDescent="0.25">
      <c r="A28" s="281" t="s">
        <v>361</v>
      </c>
      <c r="B28" s="282"/>
      <c r="C28" s="282"/>
      <c r="D28" s="282"/>
      <c r="E28" s="282"/>
      <c r="F28" s="282"/>
      <c r="G28" s="282"/>
      <c r="H28" s="282"/>
      <c r="I28" s="282"/>
      <c r="J28" s="282"/>
      <c r="K28" s="282"/>
      <c r="L28" s="283"/>
      <c r="M28" s="284"/>
    </row>
    <row r="29" spans="1:13" ht="127.5" customHeight="1" x14ac:dyDescent="0.25">
      <c r="A29" s="113">
        <v>2</v>
      </c>
      <c r="B29" s="147" t="s">
        <v>362</v>
      </c>
      <c r="C29" s="113" t="s">
        <v>342</v>
      </c>
      <c r="D29" s="113">
        <v>43.67</v>
      </c>
      <c r="E29" s="113">
        <v>39.700000000000003</v>
      </c>
      <c r="F29" s="113">
        <v>46.32</v>
      </c>
      <c r="G29" s="113">
        <v>47.6</v>
      </c>
      <c r="H29" s="113">
        <v>49.15</v>
      </c>
      <c r="I29" s="113">
        <v>50.62</v>
      </c>
      <c r="J29" s="113">
        <v>52.14</v>
      </c>
      <c r="K29" s="113">
        <v>53.7</v>
      </c>
      <c r="L29" s="160">
        <v>55.32</v>
      </c>
      <c r="M29" s="160">
        <v>56.98</v>
      </c>
    </row>
    <row r="30" spans="1:13" ht="15.75" x14ac:dyDescent="0.25">
      <c r="A30" s="270" t="s">
        <v>363</v>
      </c>
      <c r="B30" s="271"/>
      <c r="C30" s="271"/>
      <c r="D30" s="271"/>
      <c r="E30" s="271"/>
      <c r="F30" s="271"/>
      <c r="G30" s="271"/>
      <c r="H30" s="271"/>
      <c r="I30" s="271"/>
      <c r="J30" s="271"/>
      <c r="K30" s="271"/>
      <c r="L30" s="272"/>
      <c r="M30" s="273"/>
    </row>
    <row r="31" spans="1:13" ht="33.75" customHeight="1" x14ac:dyDescent="0.25">
      <c r="A31" s="132" t="s">
        <v>364</v>
      </c>
      <c r="B31" s="150" t="s">
        <v>365</v>
      </c>
      <c r="C31" s="131" t="s">
        <v>366</v>
      </c>
      <c r="D31" s="164">
        <v>18669</v>
      </c>
      <c r="E31" s="164">
        <v>20640</v>
      </c>
      <c r="F31" s="164">
        <v>23500</v>
      </c>
      <c r="G31" s="164">
        <v>23500</v>
      </c>
      <c r="H31" s="164">
        <v>26280</v>
      </c>
      <c r="I31" s="164">
        <v>27050</v>
      </c>
      <c r="J31" s="164">
        <v>27820</v>
      </c>
      <c r="K31" s="165">
        <v>28590</v>
      </c>
      <c r="L31" s="166">
        <v>29360</v>
      </c>
      <c r="M31" s="166">
        <v>30160</v>
      </c>
    </row>
    <row r="32" spans="1:13" ht="28.5" customHeight="1" x14ac:dyDescent="0.25">
      <c r="A32" s="133" t="s">
        <v>367</v>
      </c>
      <c r="B32" s="151" t="s">
        <v>368</v>
      </c>
      <c r="C32" s="131" t="s">
        <v>366</v>
      </c>
      <c r="D32" s="162">
        <v>232886</v>
      </c>
      <c r="E32" s="162">
        <v>263730</v>
      </c>
      <c r="F32" s="162">
        <v>332540</v>
      </c>
      <c r="G32" s="162">
        <v>387970</v>
      </c>
      <c r="H32" s="162">
        <v>271080</v>
      </c>
      <c r="I32" s="162">
        <v>279050</v>
      </c>
      <c r="J32" s="162">
        <v>287020</v>
      </c>
      <c r="K32" s="163">
        <v>294990</v>
      </c>
      <c r="L32" s="161">
        <v>302960</v>
      </c>
      <c r="M32" s="161">
        <v>310960</v>
      </c>
    </row>
    <row r="33" spans="1:13" ht="15.75" x14ac:dyDescent="0.25">
      <c r="A33" s="281" t="s">
        <v>369</v>
      </c>
      <c r="B33" s="282"/>
      <c r="C33" s="282"/>
      <c r="D33" s="282"/>
      <c r="E33" s="282"/>
      <c r="F33" s="282"/>
      <c r="G33" s="282"/>
      <c r="H33" s="282"/>
      <c r="I33" s="282"/>
      <c r="J33" s="282"/>
      <c r="K33" s="282"/>
      <c r="L33" s="283"/>
      <c r="M33" s="284"/>
    </row>
    <row r="34" spans="1:13" ht="51" customHeight="1" x14ac:dyDescent="0.25">
      <c r="A34" s="135" t="s">
        <v>370</v>
      </c>
      <c r="B34" s="151" t="s">
        <v>371</v>
      </c>
      <c r="C34" s="136" t="s">
        <v>372</v>
      </c>
      <c r="D34" s="162">
        <v>437219</v>
      </c>
      <c r="E34" s="162">
        <v>457980</v>
      </c>
      <c r="F34" s="162">
        <v>465000</v>
      </c>
      <c r="G34" s="162">
        <v>530914</v>
      </c>
      <c r="H34" s="162">
        <v>527000</v>
      </c>
      <c r="I34" s="162">
        <v>542500</v>
      </c>
      <c r="J34" s="162">
        <v>558000</v>
      </c>
      <c r="K34" s="163">
        <v>573500</v>
      </c>
      <c r="L34" s="161">
        <v>589000</v>
      </c>
      <c r="M34" s="161">
        <v>604500</v>
      </c>
    </row>
    <row r="35" spans="1:13" ht="33.75" customHeight="1" x14ac:dyDescent="0.25">
      <c r="A35" s="135" t="s">
        <v>373</v>
      </c>
      <c r="B35" s="151" t="s">
        <v>374</v>
      </c>
      <c r="C35" s="136" t="s">
        <v>372</v>
      </c>
      <c r="D35" s="162">
        <v>1950</v>
      </c>
      <c r="E35" s="162">
        <v>2700</v>
      </c>
      <c r="F35" s="162">
        <v>1680</v>
      </c>
      <c r="G35" s="162">
        <v>2000</v>
      </c>
      <c r="H35" s="162">
        <v>1800</v>
      </c>
      <c r="I35" s="162">
        <v>1850</v>
      </c>
      <c r="J35" s="162">
        <v>1900</v>
      </c>
      <c r="K35" s="163">
        <v>1960</v>
      </c>
      <c r="L35" s="161">
        <v>2010</v>
      </c>
      <c r="M35" s="161">
        <v>2080</v>
      </c>
    </row>
    <row r="36" spans="1:13" ht="15.75" x14ac:dyDescent="0.25">
      <c r="A36" s="281" t="s">
        <v>375</v>
      </c>
      <c r="B36" s="282"/>
      <c r="C36" s="282"/>
      <c r="D36" s="282"/>
      <c r="E36" s="282"/>
      <c r="F36" s="282"/>
      <c r="G36" s="282"/>
      <c r="H36" s="282"/>
      <c r="I36" s="282"/>
      <c r="J36" s="282"/>
      <c r="K36" s="282"/>
      <c r="L36" s="283"/>
      <c r="M36" s="284"/>
    </row>
    <row r="37" spans="1:13" ht="70.5" customHeight="1" x14ac:dyDescent="0.25">
      <c r="A37" s="137" t="s">
        <v>376</v>
      </c>
      <c r="B37" s="151" t="s">
        <v>377</v>
      </c>
      <c r="C37" s="136" t="s">
        <v>378</v>
      </c>
      <c r="D37" s="167">
        <v>3435</v>
      </c>
      <c r="E37" s="162">
        <v>2873</v>
      </c>
      <c r="F37" s="162">
        <v>2000</v>
      </c>
      <c r="G37" s="167">
        <v>2000</v>
      </c>
      <c r="H37" s="167">
        <v>3376</v>
      </c>
      <c r="I37" s="168">
        <v>3477</v>
      </c>
      <c r="J37" s="168">
        <v>3581</v>
      </c>
      <c r="K37" s="169">
        <v>3688</v>
      </c>
      <c r="L37" s="170">
        <v>3799</v>
      </c>
      <c r="M37" s="170">
        <v>3900</v>
      </c>
    </row>
    <row r="38" spans="1:13" ht="15.75" x14ac:dyDescent="0.25">
      <c r="A38" s="256" t="s">
        <v>379</v>
      </c>
      <c r="B38" s="257"/>
      <c r="C38" s="257"/>
      <c r="D38" s="257"/>
      <c r="E38" s="257"/>
      <c r="F38" s="257"/>
      <c r="G38" s="257"/>
      <c r="H38" s="257"/>
      <c r="I38" s="257"/>
      <c r="J38" s="257"/>
      <c r="K38" s="257"/>
      <c r="L38" s="258"/>
      <c r="M38" s="259"/>
    </row>
    <row r="39" spans="1:13" ht="94.5" customHeight="1" x14ac:dyDescent="0.25">
      <c r="A39" s="138" t="s">
        <v>380</v>
      </c>
      <c r="B39" s="148" t="s">
        <v>208</v>
      </c>
      <c r="C39" s="130" t="s">
        <v>342</v>
      </c>
      <c r="D39" s="130">
        <v>100</v>
      </c>
      <c r="E39" s="131">
        <v>100</v>
      </c>
      <c r="F39" s="131">
        <v>100</v>
      </c>
      <c r="G39" s="130">
        <v>100</v>
      </c>
      <c r="H39" s="130">
        <v>100</v>
      </c>
      <c r="I39" s="130">
        <v>100</v>
      </c>
      <c r="J39" s="130">
        <v>100</v>
      </c>
      <c r="K39" s="159">
        <v>100</v>
      </c>
      <c r="L39" s="14">
        <v>100</v>
      </c>
      <c r="M39" s="14">
        <v>100</v>
      </c>
    </row>
    <row r="40" spans="1:13" ht="15.75" x14ac:dyDescent="0.25">
      <c r="A40" s="256" t="s">
        <v>381</v>
      </c>
      <c r="B40" s="257"/>
      <c r="C40" s="257"/>
      <c r="D40" s="257"/>
      <c r="E40" s="257"/>
      <c r="F40" s="257"/>
      <c r="G40" s="257"/>
      <c r="H40" s="257"/>
      <c r="I40" s="257"/>
      <c r="J40" s="257"/>
      <c r="K40" s="257"/>
      <c r="L40" s="258"/>
      <c r="M40" s="259"/>
    </row>
    <row r="41" spans="1:13" ht="15.75" x14ac:dyDescent="0.25">
      <c r="A41" s="138" t="s">
        <v>382</v>
      </c>
      <c r="B41" s="152" t="s">
        <v>383</v>
      </c>
      <c r="C41" s="139" t="s">
        <v>366</v>
      </c>
      <c r="D41" s="173">
        <v>8700</v>
      </c>
      <c r="E41" s="174">
        <v>9020</v>
      </c>
      <c r="F41" s="174">
        <v>15340</v>
      </c>
      <c r="G41" s="173">
        <v>23650</v>
      </c>
      <c r="H41" s="173">
        <v>9851</v>
      </c>
      <c r="I41" s="173">
        <v>10146</v>
      </c>
      <c r="J41" s="173">
        <v>10450</v>
      </c>
      <c r="K41" s="175">
        <v>10763</v>
      </c>
      <c r="L41" s="176">
        <v>11085</v>
      </c>
      <c r="M41" s="176">
        <v>11417</v>
      </c>
    </row>
    <row r="42" spans="1:13" ht="15.75" x14ac:dyDescent="0.25">
      <c r="A42" s="285" t="s">
        <v>384</v>
      </c>
      <c r="B42" s="286"/>
      <c r="C42" s="286"/>
      <c r="D42" s="286"/>
      <c r="E42" s="286"/>
      <c r="F42" s="286"/>
      <c r="G42" s="286"/>
      <c r="H42" s="286"/>
      <c r="I42" s="286"/>
      <c r="J42" s="286"/>
      <c r="K42" s="286"/>
      <c r="L42" s="287"/>
      <c r="M42" s="288"/>
    </row>
    <row r="43" spans="1:13" ht="35.25" customHeight="1" x14ac:dyDescent="0.25">
      <c r="A43" s="138" t="s">
        <v>385</v>
      </c>
      <c r="B43" s="152" t="s">
        <v>386</v>
      </c>
      <c r="C43" s="130" t="s">
        <v>387</v>
      </c>
      <c r="D43" s="173">
        <v>21094</v>
      </c>
      <c r="E43" s="174">
        <v>21389</v>
      </c>
      <c r="F43" s="174">
        <v>21789</v>
      </c>
      <c r="G43" s="173">
        <v>22101</v>
      </c>
      <c r="H43" s="173">
        <v>22000</v>
      </c>
      <c r="I43" s="173">
        <v>22250</v>
      </c>
      <c r="J43" s="173">
        <v>22500</v>
      </c>
      <c r="K43" s="175">
        <v>22700</v>
      </c>
      <c r="L43" s="176">
        <v>22900</v>
      </c>
      <c r="M43" s="176">
        <v>23100</v>
      </c>
    </row>
    <row r="44" spans="1:13" ht="27" customHeight="1" x14ac:dyDescent="0.25">
      <c r="A44" s="138" t="s">
        <v>388</v>
      </c>
      <c r="B44" s="152" t="s">
        <v>389</v>
      </c>
      <c r="C44" s="139" t="s">
        <v>390</v>
      </c>
      <c r="D44" s="173">
        <v>210</v>
      </c>
      <c r="E44" s="174">
        <v>212</v>
      </c>
      <c r="F44" s="174">
        <v>284</v>
      </c>
      <c r="G44" s="173">
        <v>271</v>
      </c>
      <c r="H44" s="173">
        <v>230</v>
      </c>
      <c r="I44" s="177">
        <v>235</v>
      </c>
      <c r="J44" s="177">
        <v>240</v>
      </c>
      <c r="K44" s="178">
        <v>245</v>
      </c>
      <c r="L44" s="176">
        <v>250</v>
      </c>
      <c r="M44" s="176">
        <v>255</v>
      </c>
    </row>
    <row r="45" spans="1:13" ht="20.25" customHeight="1" x14ac:dyDescent="0.25">
      <c r="A45" s="138" t="s">
        <v>391</v>
      </c>
      <c r="B45" s="152" t="s">
        <v>392</v>
      </c>
      <c r="C45" s="139" t="s">
        <v>390</v>
      </c>
      <c r="D45" s="173">
        <v>57</v>
      </c>
      <c r="E45" s="174">
        <v>62</v>
      </c>
      <c r="F45" s="174">
        <v>62</v>
      </c>
      <c r="G45" s="173">
        <v>79</v>
      </c>
      <c r="H45" s="173">
        <v>66</v>
      </c>
      <c r="I45" s="177">
        <v>68</v>
      </c>
      <c r="J45" s="177">
        <v>70</v>
      </c>
      <c r="K45" s="178">
        <v>72</v>
      </c>
      <c r="L45" s="176">
        <v>74</v>
      </c>
      <c r="M45" s="176">
        <v>76</v>
      </c>
    </row>
    <row r="46" spans="1:13" ht="26.25" customHeight="1" x14ac:dyDescent="0.25">
      <c r="A46" s="138" t="s">
        <v>393</v>
      </c>
      <c r="B46" s="152" t="s">
        <v>394</v>
      </c>
      <c r="C46" s="139" t="s">
        <v>390</v>
      </c>
      <c r="D46" s="173">
        <v>51</v>
      </c>
      <c r="E46" s="174">
        <v>63</v>
      </c>
      <c r="F46" s="174">
        <v>66</v>
      </c>
      <c r="G46" s="173">
        <v>69</v>
      </c>
      <c r="H46" s="173">
        <v>59</v>
      </c>
      <c r="I46" s="177">
        <v>60</v>
      </c>
      <c r="J46" s="177">
        <v>62</v>
      </c>
      <c r="K46" s="178">
        <v>63</v>
      </c>
      <c r="L46" s="176">
        <v>65</v>
      </c>
      <c r="M46" s="176">
        <v>66</v>
      </c>
    </row>
    <row r="47" spans="1:13" ht="15.75" x14ac:dyDescent="0.25">
      <c r="A47" s="289" t="s">
        <v>395</v>
      </c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1"/>
      <c r="M47" s="292"/>
    </row>
    <row r="48" spans="1:13" ht="165" customHeight="1" x14ac:dyDescent="0.25">
      <c r="A48" s="140" t="s">
        <v>396</v>
      </c>
      <c r="B48" s="147" t="s">
        <v>397</v>
      </c>
      <c r="C48" s="131" t="s">
        <v>342</v>
      </c>
      <c r="D48" s="131">
        <v>66</v>
      </c>
      <c r="E48" s="131">
        <v>22</v>
      </c>
      <c r="F48" s="131">
        <v>70</v>
      </c>
      <c r="G48" s="131">
        <v>40</v>
      </c>
      <c r="H48" s="131">
        <v>22</v>
      </c>
      <c r="I48" s="131">
        <v>22</v>
      </c>
      <c r="J48" s="131">
        <v>22</v>
      </c>
      <c r="K48" s="131">
        <v>22</v>
      </c>
      <c r="L48" s="131">
        <v>22</v>
      </c>
      <c r="M48" s="131">
        <v>22</v>
      </c>
    </row>
    <row r="49" spans="1:13" ht="15.75" x14ac:dyDescent="0.25">
      <c r="A49" s="256" t="s">
        <v>398</v>
      </c>
      <c r="B49" s="257"/>
      <c r="C49" s="257"/>
      <c r="D49" s="257"/>
      <c r="E49" s="257"/>
      <c r="F49" s="257"/>
      <c r="G49" s="257"/>
      <c r="H49" s="257"/>
      <c r="I49" s="257"/>
      <c r="J49" s="257"/>
      <c r="K49" s="257"/>
      <c r="L49" s="258"/>
      <c r="M49" s="259"/>
    </row>
    <row r="50" spans="1:13" ht="52.5" customHeight="1" x14ac:dyDescent="0.25">
      <c r="A50" s="141" t="s">
        <v>399</v>
      </c>
      <c r="B50" s="153" t="s">
        <v>400</v>
      </c>
      <c r="C50" s="139" t="s">
        <v>366</v>
      </c>
      <c r="D50" s="173">
        <v>81672</v>
      </c>
      <c r="E50" s="174">
        <v>193920</v>
      </c>
      <c r="F50" s="174">
        <v>212037</v>
      </c>
      <c r="G50" s="173">
        <v>246790</v>
      </c>
      <c r="H50" s="173">
        <v>322704</v>
      </c>
      <c r="I50" s="177">
        <v>358560</v>
      </c>
      <c r="J50" s="177">
        <v>394416</v>
      </c>
      <c r="K50" s="178">
        <v>430272</v>
      </c>
      <c r="L50" s="176">
        <v>466128</v>
      </c>
      <c r="M50" s="176">
        <v>537840</v>
      </c>
    </row>
    <row r="51" spans="1:13" ht="15.75" x14ac:dyDescent="0.25">
      <c r="A51" s="256" t="s">
        <v>401</v>
      </c>
      <c r="B51" s="257"/>
      <c r="C51" s="257"/>
      <c r="D51" s="257"/>
      <c r="E51" s="257"/>
      <c r="F51" s="257"/>
      <c r="G51" s="257"/>
      <c r="H51" s="257"/>
      <c r="I51" s="257"/>
      <c r="J51" s="257"/>
      <c r="K51" s="257"/>
      <c r="L51" s="258"/>
      <c r="M51" s="259"/>
    </row>
    <row r="52" spans="1:13" ht="42" customHeight="1" x14ac:dyDescent="0.25">
      <c r="A52" s="138" t="s">
        <v>402</v>
      </c>
      <c r="B52" s="153" t="s">
        <v>403</v>
      </c>
      <c r="C52" s="139" t="s">
        <v>390</v>
      </c>
      <c r="D52" s="173">
        <v>2342</v>
      </c>
      <c r="E52" s="174">
        <v>5195</v>
      </c>
      <c r="F52" s="174">
        <v>5200</v>
      </c>
      <c r="G52" s="173">
        <v>5520</v>
      </c>
      <c r="H52" s="173">
        <v>5200</v>
      </c>
      <c r="I52" s="173">
        <v>5200</v>
      </c>
      <c r="J52" s="173">
        <v>5200</v>
      </c>
      <c r="K52" s="173">
        <v>5200</v>
      </c>
      <c r="L52" s="173">
        <v>5200</v>
      </c>
      <c r="M52" s="173">
        <v>5200</v>
      </c>
    </row>
    <row r="53" spans="1:13" ht="51" customHeight="1" x14ac:dyDescent="0.25">
      <c r="A53" s="138" t="s">
        <v>404</v>
      </c>
      <c r="B53" s="153" t="s">
        <v>405</v>
      </c>
      <c r="C53" s="139" t="s">
        <v>390</v>
      </c>
      <c r="D53" s="173">
        <v>324</v>
      </c>
      <c r="E53" s="174">
        <v>326</v>
      </c>
      <c r="F53" s="174">
        <v>330</v>
      </c>
      <c r="G53" s="173">
        <v>328</v>
      </c>
      <c r="H53" s="173">
        <v>326</v>
      </c>
      <c r="I53" s="173">
        <v>326</v>
      </c>
      <c r="J53" s="173">
        <v>326</v>
      </c>
      <c r="K53" s="173">
        <v>326</v>
      </c>
      <c r="L53" s="173">
        <v>326</v>
      </c>
      <c r="M53" s="173">
        <v>326</v>
      </c>
    </row>
    <row r="54" spans="1:13" ht="48" customHeight="1" x14ac:dyDescent="0.25">
      <c r="A54" s="138" t="s">
        <v>406</v>
      </c>
      <c r="B54" s="153" t="s">
        <v>407</v>
      </c>
      <c r="C54" s="139" t="s">
        <v>366</v>
      </c>
      <c r="D54" s="173">
        <v>3611</v>
      </c>
      <c r="E54" s="174">
        <v>3715</v>
      </c>
      <c r="F54" s="174">
        <v>3677</v>
      </c>
      <c r="G54" s="173">
        <v>4050</v>
      </c>
      <c r="H54" s="173">
        <v>3677</v>
      </c>
      <c r="I54" s="173">
        <v>3677</v>
      </c>
      <c r="J54" s="173">
        <v>3677</v>
      </c>
      <c r="K54" s="173">
        <v>3677</v>
      </c>
      <c r="L54" s="173">
        <v>3677</v>
      </c>
      <c r="M54" s="173">
        <v>3677</v>
      </c>
    </row>
    <row r="55" spans="1:13" ht="15.75" x14ac:dyDescent="0.25">
      <c r="A55" s="256" t="s">
        <v>408</v>
      </c>
      <c r="B55" s="257"/>
      <c r="C55" s="257"/>
      <c r="D55" s="257"/>
      <c r="E55" s="257"/>
      <c r="F55" s="257"/>
      <c r="G55" s="257"/>
      <c r="H55" s="257"/>
      <c r="I55" s="257"/>
      <c r="J55" s="257"/>
      <c r="K55" s="257"/>
      <c r="L55" s="258"/>
      <c r="M55" s="259"/>
    </row>
    <row r="56" spans="1:13" ht="77.25" customHeight="1" x14ac:dyDescent="0.25">
      <c r="A56" s="138" t="s">
        <v>409</v>
      </c>
      <c r="B56" s="150" t="s">
        <v>410</v>
      </c>
      <c r="C56" s="130" t="s">
        <v>342</v>
      </c>
      <c r="D56" s="130">
        <v>100</v>
      </c>
      <c r="E56" s="131">
        <v>100</v>
      </c>
      <c r="F56" s="131">
        <v>100</v>
      </c>
      <c r="G56" s="130">
        <v>100</v>
      </c>
      <c r="H56" s="130">
        <v>100</v>
      </c>
      <c r="I56" s="130">
        <v>100</v>
      </c>
      <c r="J56" s="130">
        <v>100</v>
      </c>
      <c r="K56" s="159">
        <v>100</v>
      </c>
      <c r="L56" s="14">
        <v>100</v>
      </c>
      <c r="M56" s="14">
        <v>100</v>
      </c>
    </row>
    <row r="57" spans="1:13" x14ac:dyDescent="0.25">
      <c r="A57" s="278" t="s">
        <v>411</v>
      </c>
      <c r="B57" s="279"/>
      <c r="C57" s="279"/>
      <c r="D57" s="279"/>
      <c r="E57" s="279"/>
      <c r="F57" s="279"/>
      <c r="G57" s="279"/>
      <c r="H57" s="279"/>
      <c r="I57" s="279"/>
      <c r="J57" s="279"/>
      <c r="K57" s="279"/>
      <c r="L57" s="279"/>
      <c r="M57" s="280"/>
    </row>
    <row r="58" spans="1:13" ht="105.75" customHeight="1" x14ac:dyDescent="0.25">
      <c r="A58" s="142" t="s">
        <v>412</v>
      </c>
      <c r="B58" s="150" t="s">
        <v>413</v>
      </c>
      <c r="C58" s="130" t="s">
        <v>342</v>
      </c>
      <c r="D58" s="130">
        <v>100</v>
      </c>
      <c r="E58" s="131">
        <v>0</v>
      </c>
      <c r="F58" s="131">
        <v>0</v>
      </c>
      <c r="G58" s="130">
        <v>0</v>
      </c>
      <c r="H58" s="130">
        <v>100</v>
      </c>
      <c r="I58" s="130">
        <v>100</v>
      </c>
      <c r="J58" s="130">
        <v>100</v>
      </c>
      <c r="K58" s="159">
        <v>100</v>
      </c>
      <c r="L58" s="14">
        <v>100</v>
      </c>
      <c r="M58" s="14">
        <v>100</v>
      </c>
    </row>
    <row r="59" spans="1:13" ht="15.75" x14ac:dyDescent="0.25">
      <c r="A59" s="270" t="s">
        <v>414</v>
      </c>
      <c r="B59" s="271"/>
      <c r="C59" s="271"/>
      <c r="D59" s="271"/>
      <c r="E59" s="271"/>
      <c r="F59" s="271"/>
      <c r="G59" s="271"/>
      <c r="H59" s="271"/>
      <c r="I59" s="271"/>
      <c r="J59" s="271"/>
      <c r="K59" s="271"/>
      <c r="L59" s="272"/>
      <c r="M59" s="273"/>
    </row>
    <row r="60" spans="1:13" ht="381" customHeight="1" x14ac:dyDescent="0.25">
      <c r="A60" s="138" t="s">
        <v>415</v>
      </c>
      <c r="B60" s="148" t="s">
        <v>416</v>
      </c>
      <c r="C60" s="143" t="s">
        <v>342</v>
      </c>
      <c r="D60" s="130">
        <v>0.06</v>
      </c>
      <c r="E60" s="131">
        <v>29.85</v>
      </c>
      <c r="F60" s="131">
        <v>28.36</v>
      </c>
      <c r="G60" s="130">
        <v>11.94</v>
      </c>
      <c r="H60" s="130">
        <v>11.94</v>
      </c>
      <c r="I60" s="130">
        <v>11.94</v>
      </c>
      <c r="J60" s="130">
        <v>11.94</v>
      </c>
      <c r="K60" s="130">
        <v>11.94</v>
      </c>
      <c r="L60" s="130">
        <v>11.94</v>
      </c>
      <c r="M60" s="130">
        <v>11.94</v>
      </c>
    </row>
    <row r="61" spans="1:13" ht="15.75" x14ac:dyDescent="0.25">
      <c r="A61" s="256" t="s">
        <v>417</v>
      </c>
      <c r="B61" s="257"/>
      <c r="C61" s="257"/>
      <c r="D61" s="257"/>
      <c r="E61" s="257"/>
      <c r="F61" s="257"/>
      <c r="G61" s="257"/>
      <c r="H61" s="257"/>
      <c r="I61" s="257"/>
      <c r="J61" s="257"/>
      <c r="K61" s="257"/>
      <c r="L61" s="258"/>
      <c r="M61" s="259"/>
    </row>
    <row r="62" spans="1:13" ht="145.5" customHeight="1" x14ac:dyDescent="0.25">
      <c r="A62" s="137" t="s">
        <v>418</v>
      </c>
      <c r="B62" s="151" t="s">
        <v>419</v>
      </c>
      <c r="C62" s="139" t="s">
        <v>342</v>
      </c>
      <c r="D62" s="179">
        <v>100</v>
      </c>
      <c r="E62" s="134">
        <v>100</v>
      </c>
      <c r="F62" s="134">
        <v>99</v>
      </c>
      <c r="G62" s="179">
        <v>99</v>
      </c>
      <c r="H62" s="179">
        <v>100</v>
      </c>
      <c r="I62" s="179">
        <v>100</v>
      </c>
      <c r="J62" s="179">
        <v>100</v>
      </c>
      <c r="K62" s="180">
        <v>100</v>
      </c>
      <c r="L62" s="181">
        <v>100</v>
      </c>
      <c r="M62" s="181">
        <v>100</v>
      </c>
    </row>
    <row r="63" spans="1:13" ht="41.25" customHeight="1" x14ac:dyDescent="0.25">
      <c r="A63" s="137" t="s">
        <v>420</v>
      </c>
      <c r="B63" s="134" t="s">
        <v>421</v>
      </c>
      <c r="C63" s="139" t="s">
        <v>422</v>
      </c>
      <c r="D63" s="182">
        <v>24900</v>
      </c>
      <c r="E63" s="183">
        <v>13274</v>
      </c>
      <c r="F63" s="183">
        <v>30300</v>
      </c>
      <c r="G63" s="182">
        <v>29100</v>
      </c>
      <c r="H63" s="182">
        <v>54050</v>
      </c>
      <c r="I63" s="182">
        <v>55200</v>
      </c>
      <c r="J63" s="182">
        <v>56350</v>
      </c>
      <c r="K63" s="184">
        <v>57500</v>
      </c>
      <c r="L63" s="185">
        <v>58650</v>
      </c>
      <c r="M63" s="185">
        <v>59800</v>
      </c>
    </row>
    <row r="64" spans="1:13" ht="15.75" x14ac:dyDescent="0.25">
      <c r="A64" s="274" t="s">
        <v>423</v>
      </c>
      <c r="B64" s="275"/>
      <c r="C64" s="275"/>
      <c r="D64" s="275"/>
      <c r="E64" s="275"/>
      <c r="F64" s="275"/>
      <c r="G64" s="275"/>
      <c r="H64" s="275"/>
      <c r="I64" s="275"/>
      <c r="J64" s="275"/>
      <c r="K64" s="275"/>
      <c r="L64" s="276"/>
      <c r="M64" s="277"/>
    </row>
    <row r="65" spans="1:13" ht="47.25" x14ac:dyDescent="0.25">
      <c r="A65" s="137" t="s">
        <v>424</v>
      </c>
      <c r="B65" s="134" t="s">
        <v>425</v>
      </c>
      <c r="C65" s="139" t="s">
        <v>422</v>
      </c>
      <c r="D65" s="168">
        <v>3350</v>
      </c>
      <c r="E65" s="162">
        <v>28156</v>
      </c>
      <c r="F65" s="162">
        <v>21600</v>
      </c>
      <c r="G65" s="162">
        <v>0</v>
      </c>
      <c r="H65" s="162">
        <v>0</v>
      </c>
      <c r="I65" s="162">
        <v>0</v>
      </c>
      <c r="J65" s="162">
        <v>0</v>
      </c>
      <c r="K65" s="162">
        <v>0</v>
      </c>
      <c r="L65" s="162">
        <v>0</v>
      </c>
      <c r="M65" s="162">
        <v>0</v>
      </c>
    </row>
    <row r="66" spans="1:13" ht="15.75" x14ac:dyDescent="0.25">
      <c r="A66" s="256" t="s">
        <v>426</v>
      </c>
      <c r="B66" s="257"/>
      <c r="C66" s="257"/>
      <c r="D66" s="257"/>
      <c r="E66" s="257"/>
      <c r="F66" s="257"/>
      <c r="G66" s="257"/>
      <c r="H66" s="257"/>
      <c r="I66" s="257"/>
      <c r="J66" s="257"/>
      <c r="K66" s="257"/>
      <c r="L66" s="258"/>
      <c r="M66" s="259"/>
    </row>
    <row r="67" spans="1:13" ht="94.5" x14ac:dyDescent="0.25">
      <c r="A67" s="142" t="s">
        <v>427</v>
      </c>
      <c r="B67" s="151" t="s">
        <v>428</v>
      </c>
      <c r="C67" s="131" t="s">
        <v>359</v>
      </c>
      <c r="D67" s="131" t="s">
        <v>360</v>
      </c>
      <c r="E67" s="131" t="s">
        <v>360</v>
      </c>
      <c r="F67" s="131" t="s">
        <v>360</v>
      </c>
      <c r="G67" s="131" t="s">
        <v>360</v>
      </c>
      <c r="H67" s="131" t="s">
        <v>360</v>
      </c>
      <c r="I67" s="131" t="s">
        <v>360</v>
      </c>
      <c r="J67" s="131" t="s">
        <v>360</v>
      </c>
      <c r="K67" s="144" t="s">
        <v>360</v>
      </c>
      <c r="L67" s="122" t="s">
        <v>360</v>
      </c>
      <c r="M67" s="122" t="s">
        <v>360</v>
      </c>
    </row>
    <row r="68" spans="1:13" ht="15.75" x14ac:dyDescent="0.25">
      <c r="A68" s="270" t="s">
        <v>429</v>
      </c>
      <c r="B68" s="271"/>
      <c r="C68" s="271"/>
      <c r="D68" s="271"/>
      <c r="E68" s="271"/>
      <c r="F68" s="271"/>
      <c r="G68" s="271"/>
      <c r="H68" s="271"/>
      <c r="I68" s="271"/>
      <c r="J68" s="271"/>
      <c r="K68" s="271"/>
      <c r="L68" s="272"/>
      <c r="M68" s="273"/>
    </row>
    <row r="69" spans="1:13" ht="68.25" customHeight="1" x14ac:dyDescent="0.25">
      <c r="A69" s="145" t="s">
        <v>430</v>
      </c>
      <c r="B69" s="147" t="s">
        <v>431</v>
      </c>
      <c r="C69" s="139" t="s">
        <v>342</v>
      </c>
      <c r="D69" s="130">
        <v>99</v>
      </c>
      <c r="E69" s="131">
        <v>99</v>
      </c>
      <c r="F69" s="131">
        <v>99</v>
      </c>
      <c r="G69" s="130">
        <v>99</v>
      </c>
      <c r="H69" s="130">
        <v>99</v>
      </c>
      <c r="I69" s="130">
        <v>99</v>
      </c>
      <c r="J69" s="130">
        <v>99</v>
      </c>
      <c r="K69" s="159">
        <v>99</v>
      </c>
      <c r="L69" s="14">
        <v>99</v>
      </c>
      <c r="M69" s="14">
        <v>99</v>
      </c>
    </row>
    <row r="70" spans="1:13" ht="15.75" x14ac:dyDescent="0.25">
      <c r="A70" s="256" t="s">
        <v>432</v>
      </c>
      <c r="B70" s="257"/>
      <c r="C70" s="257"/>
      <c r="D70" s="257"/>
      <c r="E70" s="257"/>
      <c r="F70" s="257"/>
      <c r="G70" s="257"/>
      <c r="H70" s="257"/>
      <c r="I70" s="257"/>
      <c r="J70" s="257"/>
      <c r="K70" s="257"/>
      <c r="L70" s="258"/>
      <c r="M70" s="259"/>
    </row>
    <row r="71" spans="1:13" ht="94.5" x14ac:dyDescent="0.25">
      <c r="A71" s="138" t="s">
        <v>433</v>
      </c>
      <c r="B71" s="150" t="s">
        <v>434</v>
      </c>
      <c r="C71" s="139" t="s">
        <v>435</v>
      </c>
      <c r="D71" s="186">
        <v>1666.15</v>
      </c>
      <c r="E71" s="171">
        <v>2071.9</v>
      </c>
      <c r="F71" s="131">
        <v>2375</v>
      </c>
      <c r="G71" s="186">
        <v>2636</v>
      </c>
      <c r="H71" s="186">
        <v>1483.5</v>
      </c>
      <c r="I71" s="130" t="s">
        <v>436</v>
      </c>
      <c r="J71" s="186">
        <v>1483.5</v>
      </c>
      <c r="K71" s="187">
        <v>1483.5</v>
      </c>
      <c r="L71" s="14">
        <v>1483.5</v>
      </c>
      <c r="M71" s="14">
        <v>1483.5</v>
      </c>
    </row>
    <row r="72" spans="1:13" ht="15.75" x14ac:dyDescent="0.25">
      <c r="A72" s="256" t="s">
        <v>437</v>
      </c>
      <c r="B72" s="257"/>
      <c r="C72" s="257"/>
      <c r="D72" s="257"/>
      <c r="E72" s="257"/>
      <c r="F72" s="257"/>
      <c r="G72" s="257"/>
      <c r="H72" s="257"/>
      <c r="I72" s="257"/>
      <c r="J72" s="257"/>
      <c r="K72" s="257"/>
      <c r="L72" s="258"/>
      <c r="M72" s="259"/>
    </row>
    <row r="73" spans="1:13" ht="120" customHeight="1" x14ac:dyDescent="0.25">
      <c r="A73" s="138" t="s">
        <v>438</v>
      </c>
      <c r="B73" s="151" t="s">
        <v>439</v>
      </c>
      <c r="C73" s="139" t="s">
        <v>435</v>
      </c>
      <c r="D73" s="186">
        <v>11885.9</v>
      </c>
      <c r="E73" s="171">
        <v>12552.46</v>
      </c>
      <c r="F73" s="171">
        <v>10867.4</v>
      </c>
      <c r="G73" s="186">
        <v>11163.2</v>
      </c>
      <c r="H73" s="186">
        <v>7892.6</v>
      </c>
      <c r="I73" s="186">
        <v>8129.3</v>
      </c>
      <c r="J73" s="186">
        <v>8373.2000000000007</v>
      </c>
      <c r="K73" s="187">
        <v>8624.4</v>
      </c>
      <c r="L73" s="172">
        <v>8883.2000000000007</v>
      </c>
      <c r="M73" s="172">
        <v>9149.7000000000007</v>
      </c>
    </row>
    <row r="74" spans="1:13" ht="15.75" x14ac:dyDescent="0.25">
      <c r="A74" s="15"/>
      <c r="B74" s="15"/>
      <c r="C74" s="15"/>
      <c r="D74" s="45"/>
      <c r="E74" s="146"/>
      <c r="F74" s="146"/>
      <c r="G74" s="45"/>
      <c r="H74" s="45"/>
      <c r="I74" s="45"/>
      <c r="J74" s="45"/>
      <c r="K74" s="45"/>
      <c r="L74" s="45"/>
      <c r="M74" s="45"/>
    </row>
    <row r="75" spans="1:13" ht="50.25" customHeight="1" x14ac:dyDescent="0.25">
      <c r="A75" s="260" t="s">
        <v>440</v>
      </c>
      <c r="B75" s="261"/>
      <c r="C75" s="15"/>
      <c r="D75" s="45"/>
      <c r="E75" s="146"/>
      <c r="F75" s="146"/>
      <c r="G75" s="45"/>
      <c r="H75" s="45"/>
      <c r="I75" s="262" t="s">
        <v>92</v>
      </c>
      <c r="J75" s="263"/>
      <c r="K75" s="263"/>
      <c r="L75" s="263"/>
      <c r="M75" s="263"/>
    </row>
    <row r="76" spans="1:13" ht="50.25" customHeight="1" x14ac:dyDescent="0.25">
      <c r="A76" s="260"/>
      <c r="B76" s="261"/>
      <c r="C76" s="15"/>
      <c r="D76" s="45"/>
      <c r="E76" s="146"/>
      <c r="F76" s="146"/>
      <c r="G76" s="45"/>
      <c r="H76" s="45"/>
      <c r="I76" s="262"/>
      <c r="J76" s="263"/>
      <c r="K76" s="263"/>
      <c r="L76" s="263"/>
      <c r="M76" s="263"/>
    </row>
  </sheetData>
  <mergeCells count="38">
    <mergeCell ref="A26:M26"/>
    <mergeCell ref="A8:A9"/>
    <mergeCell ref="B8:B9"/>
    <mergeCell ref="C8:C9"/>
    <mergeCell ref="H1:M2"/>
    <mergeCell ref="A11:M11"/>
    <mergeCell ref="A15:M15"/>
    <mergeCell ref="A19:M19"/>
    <mergeCell ref="A22:M22"/>
    <mergeCell ref="A24:M24"/>
    <mergeCell ref="A57:M57"/>
    <mergeCell ref="A28:M28"/>
    <mergeCell ref="A30:M30"/>
    <mergeCell ref="A33:M33"/>
    <mergeCell ref="A36:M36"/>
    <mergeCell ref="A38:M38"/>
    <mergeCell ref="A40:M40"/>
    <mergeCell ref="A42:M42"/>
    <mergeCell ref="A47:M47"/>
    <mergeCell ref="A49:M49"/>
    <mergeCell ref="A51:M51"/>
    <mergeCell ref="A55:M55"/>
    <mergeCell ref="A72:M72"/>
    <mergeCell ref="A76:B76"/>
    <mergeCell ref="I76:M76"/>
    <mergeCell ref="D8:M8"/>
    <mergeCell ref="A4:M4"/>
    <mergeCell ref="A5:M5"/>
    <mergeCell ref="A6:M6"/>
    <mergeCell ref="A7:M7"/>
    <mergeCell ref="A75:B75"/>
    <mergeCell ref="I75:M75"/>
    <mergeCell ref="A59:M59"/>
    <mergeCell ref="A61:M61"/>
    <mergeCell ref="A64:M64"/>
    <mergeCell ref="A66:M66"/>
    <mergeCell ref="A68:M68"/>
    <mergeCell ref="A70:M70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32"/>
  <sheetViews>
    <sheetView view="pageBreakPreview" topLeftCell="A34" zoomScale="75" zoomScaleSheetLayoutView="75" workbookViewId="0">
      <selection activeCell="C140" sqref="C140"/>
    </sheetView>
  </sheetViews>
  <sheetFormatPr defaultColWidth="9.140625" defaultRowHeight="15.75" x14ac:dyDescent="0.25"/>
  <cols>
    <col min="1" max="1" width="23" style="3" customWidth="1"/>
    <col min="2" max="2" width="49.28515625" style="3" customWidth="1"/>
    <col min="3" max="3" width="31" style="3" customWidth="1"/>
    <col min="4" max="6" width="15.85546875" style="3" customWidth="1"/>
    <col min="7" max="7" width="21.5703125" style="3" customWidth="1"/>
    <col min="8" max="8" width="20.28515625" style="3" customWidth="1"/>
    <col min="9" max="16384" width="9.140625" style="3"/>
  </cols>
  <sheetData>
    <row r="1" spans="1:8" ht="51.75" customHeight="1" x14ac:dyDescent="0.25">
      <c r="A1" s="24"/>
      <c r="B1" s="24"/>
      <c r="C1" s="24"/>
      <c r="D1" s="24"/>
      <c r="E1" s="297" t="s">
        <v>258</v>
      </c>
      <c r="F1" s="297"/>
      <c r="G1" s="297"/>
      <c r="H1" s="297"/>
    </row>
    <row r="2" spans="1:8" ht="15.75" customHeight="1" x14ac:dyDescent="0.25">
      <c r="A2" s="24"/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327" t="s">
        <v>37</v>
      </c>
      <c r="B3" s="327"/>
      <c r="C3" s="327"/>
      <c r="D3" s="327"/>
      <c r="E3" s="327"/>
      <c r="F3" s="327"/>
      <c r="G3" s="327"/>
      <c r="H3" s="327"/>
    </row>
    <row r="4" spans="1:8" ht="15.75" customHeight="1" x14ac:dyDescent="0.25">
      <c r="A4" s="327" t="s">
        <v>4</v>
      </c>
      <c r="B4" s="327"/>
      <c r="C4" s="327"/>
      <c r="D4" s="327"/>
      <c r="E4" s="327"/>
      <c r="F4" s="327"/>
      <c r="G4" s="327"/>
      <c r="H4" s="327"/>
    </row>
    <row r="5" spans="1:8" x14ac:dyDescent="0.25">
      <c r="A5" s="269" t="s">
        <v>41</v>
      </c>
      <c r="B5" s="269"/>
      <c r="C5" s="269"/>
      <c r="D5" s="269"/>
      <c r="E5" s="269"/>
      <c r="F5" s="269"/>
      <c r="G5" s="269"/>
      <c r="H5" s="269"/>
    </row>
    <row r="6" spans="1:8" x14ac:dyDescent="0.25">
      <c r="A6" s="328" t="s">
        <v>252</v>
      </c>
      <c r="B6" s="328"/>
      <c r="C6" s="328"/>
      <c r="D6" s="328"/>
      <c r="E6" s="328"/>
      <c r="F6" s="328"/>
      <c r="G6" s="328"/>
      <c r="H6" s="328"/>
    </row>
    <row r="7" spans="1:8" s="1" customFormat="1" ht="17.25" customHeight="1" x14ac:dyDescent="0.25">
      <c r="A7" s="324" t="s">
        <v>5</v>
      </c>
      <c r="B7" s="324" t="s">
        <v>38</v>
      </c>
      <c r="C7" s="325" t="s">
        <v>39</v>
      </c>
      <c r="D7" s="324" t="s">
        <v>6</v>
      </c>
      <c r="E7" s="324" t="s">
        <v>7</v>
      </c>
      <c r="F7" s="324"/>
      <c r="G7" s="324"/>
      <c r="H7" s="324"/>
    </row>
    <row r="8" spans="1:8" s="1" customFormat="1" ht="143.25" customHeight="1" x14ac:dyDescent="0.25">
      <c r="A8" s="324"/>
      <c r="B8" s="324"/>
      <c r="C8" s="326"/>
      <c r="D8" s="324"/>
      <c r="E8" s="7" t="s">
        <v>8</v>
      </c>
      <c r="F8" s="7" t="s">
        <v>9</v>
      </c>
      <c r="G8" s="25" t="s">
        <v>10</v>
      </c>
      <c r="H8" s="7" t="s">
        <v>11</v>
      </c>
    </row>
    <row r="9" spans="1:8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</row>
    <row r="10" spans="1:8" x14ac:dyDescent="0.25">
      <c r="A10" s="309" t="s">
        <v>0</v>
      </c>
      <c r="B10" s="309" t="s">
        <v>42</v>
      </c>
      <c r="C10" s="6" t="s">
        <v>6</v>
      </c>
      <c r="D10" s="33">
        <f>D13+D31+D73+D114</f>
        <v>250844.07</v>
      </c>
      <c r="E10" s="33">
        <f>E13+E31+E73+E114</f>
        <v>1615.58</v>
      </c>
      <c r="F10" s="33">
        <f>F13+F31+F73+F114</f>
        <v>17687.41</v>
      </c>
      <c r="G10" s="33">
        <f>G12</f>
        <v>231541.08</v>
      </c>
      <c r="H10" s="33"/>
    </row>
    <row r="11" spans="1:8" x14ac:dyDescent="0.25">
      <c r="A11" s="309"/>
      <c r="B11" s="309"/>
      <c r="C11" s="6" t="s">
        <v>12</v>
      </c>
      <c r="D11" s="33"/>
      <c r="E11" s="33"/>
      <c r="F11" s="33"/>
      <c r="G11" s="33"/>
      <c r="H11" s="33"/>
    </row>
    <row r="12" spans="1:8" ht="48.75" customHeight="1" x14ac:dyDescent="0.25">
      <c r="A12" s="309"/>
      <c r="B12" s="309"/>
      <c r="C12" s="16" t="s">
        <v>93</v>
      </c>
      <c r="D12" s="33">
        <f>D15+D33+D75+D116</f>
        <v>250844.07</v>
      </c>
      <c r="E12" s="33">
        <f>E15+E33+E75+E116</f>
        <v>1615.58</v>
      </c>
      <c r="F12" s="33">
        <f>F15+F33+F75+F116</f>
        <v>17687.41</v>
      </c>
      <c r="G12" s="33">
        <f>G15+G33+G75+G116</f>
        <v>231541.08</v>
      </c>
      <c r="H12" s="33"/>
    </row>
    <row r="13" spans="1:8" x14ac:dyDescent="0.25">
      <c r="A13" s="309" t="s">
        <v>2</v>
      </c>
      <c r="B13" s="309" t="s">
        <v>94</v>
      </c>
      <c r="C13" s="6" t="s">
        <v>6</v>
      </c>
      <c r="D13" s="33">
        <f>D15</f>
        <v>36414.269999999997</v>
      </c>
      <c r="E13" s="33">
        <f t="shared" ref="E13:G13" si="0">E15</f>
        <v>0</v>
      </c>
      <c r="F13" s="33">
        <f t="shared" si="0"/>
        <v>391</v>
      </c>
      <c r="G13" s="33">
        <f t="shared" si="0"/>
        <v>36023.269999999997</v>
      </c>
      <c r="H13" s="33"/>
    </row>
    <row r="14" spans="1:8" ht="18.75" customHeight="1" x14ac:dyDescent="0.25">
      <c r="A14" s="309"/>
      <c r="B14" s="309"/>
      <c r="C14" s="6" t="s">
        <v>12</v>
      </c>
      <c r="D14" s="33"/>
      <c r="E14" s="33"/>
      <c r="F14" s="33"/>
      <c r="G14" s="33">
        <f>G17+G20+G23</f>
        <v>0</v>
      </c>
      <c r="H14" s="33"/>
    </row>
    <row r="15" spans="1:8" ht="47.25" customHeight="1" x14ac:dyDescent="0.25">
      <c r="A15" s="309"/>
      <c r="B15" s="309"/>
      <c r="C15" s="16" t="s">
        <v>93</v>
      </c>
      <c r="D15" s="33">
        <f>D18+D21+D24+D27+D30</f>
        <v>36414.269999999997</v>
      </c>
      <c r="E15" s="33">
        <f t="shared" ref="E15:G15" si="1">E18+E21+E24+E27+E30</f>
        <v>0</v>
      </c>
      <c r="F15" s="33">
        <f t="shared" si="1"/>
        <v>391</v>
      </c>
      <c r="G15" s="33">
        <f t="shared" si="1"/>
        <v>36023.269999999997</v>
      </c>
      <c r="H15" s="33"/>
    </row>
    <row r="16" spans="1:8" x14ac:dyDescent="0.25">
      <c r="A16" s="302" t="s">
        <v>32</v>
      </c>
      <c r="B16" s="309" t="s">
        <v>95</v>
      </c>
      <c r="C16" s="6" t="s">
        <v>6</v>
      </c>
      <c r="D16" s="33">
        <f>G16</f>
        <v>36023.269999999997</v>
      </c>
      <c r="E16" s="33"/>
      <c r="F16" s="33"/>
      <c r="G16" s="33">
        <f>G18</f>
        <v>36023.269999999997</v>
      </c>
      <c r="H16" s="33"/>
    </row>
    <row r="17" spans="1:8" ht="18" customHeight="1" x14ac:dyDescent="0.25">
      <c r="A17" s="303"/>
      <c r="B17" s="309"/>
      <c r="C17" s="6" t="s">
        <v>12</v>
      </c>
      <c r="D17" s="33"/>
      <c r="E17" s="33"/>
      <c r="F17" s="33"/>
      <c r="G17" s="33"/>
      <c r="H17" s="33"/>
    </row>
    <row r="18" spans="1:8" ht="48.75" customHeight="1" x14ac:dyDescent="0.25">
      <c r="A18" s="304"/>
      <c r="B18" s="309"/>
      <c r="C18" s="16" t="s">
        <v>93</v>
      </c>
      <c r="D18" s="33">
        <f>E18+F18+G18</f>
        <v>36414.269999999997</v>
      </c>
      <c r="E18" s="33"/>
      <c r="F18" s="33">
        <v>391</v>
      </c>
      <c r="G18" s="33">
        <v>36023.269999999997</v>
      </c>
      <c r="H18" s="33"/>
    </row>
    <row r="19" spans="1:8" x14ac:dyDescent="0.25">
      <c r="A19" s="302" t="s">
        <v>33</v>
      </c>
      <c r="B19" s="309" t="s">
        <v>96</v>
      </c>
      <c r="C19" s="6" t="s">
        <v>6</v>
      </c>
      <c r="D19" s="31">
        <f>G19+F19+E19</f>
        <v>0</v>
      </c>
      <c r="E19" s="31"/>
      <c r="F19" s="31"/>
      <c r="G19" s="31">
        <f>G21</f>
        <v>0</v>
      </c>
      <c r="H19" s="31"/>
    </row>
    <row r="20" spans="1:8" ht="18.75" customHeight="1" x14ac:dyDescent="0.25">
      <c r="A20" s="303"/>
      <c r="B20" s="309"/>
      <c r="C20" s="6" t="s">
        <v>12</v>
      </c>
      <c r="D20" s="52"/>
      <c r="E20" s="31"/>
      <c r="F20" s="31"/>
      <c r="G20" s="31"/>
      <c r="H20" s="31"/>
    </row>
    <row r="21" spans="1:8" ht="59.25" customHeight="1" x14ac:dyDescent="0.25">
      <c r="A21" s="304"/>
      <c r="B21" s="309"/>
      <c r="C21" s="16" t="s">
        <v>93</v>
      </c>
      <c r="D21" s="31">
        <f>E21+F21+G21</f>
        <v>0</v>
      </c>
      <c r="E21" s="31"/>
      <c r="F21" s="31"/>
      <c r="G21" s="31">
        <v>0</v>
      </c>
      <c r="H21" s="31"/>
    </row>
    <row r="22" spans="1:8" ht="16.5" customHeight="1" x14ac:dyDescent="0.25">
      <c r="A22" s="302" t="s">
        <v>54</v>
      </c>
      <c r="B22" s="309" t="s">
        <v>55</v>
      </c>
      <c r="C22" s="16" t="s">
        <v>6</v>
      </c>
      <c r="D22" s="31">
        <f>G22</f>
        <v>0</v>
      </c>
      <c r="E22" s="31"/>
      <c r="F22" s="31"/>
      <c r="G22" s="31">
        <f>G24</f>
        <v>0</v>
      </c>
      <c r="H22" s="31"/>
    </row>
    <row r="23" spans="1:8" ht="18" customHeight="1" x14ac:dyDescent="0.25">
      <c r="A23" s="303"/>
      <c r="B23" s="309"/>
      <c r="C23" s="16" t="s">
        <v>12</v>
      </c>
      <c r="D23" s="31"/>
      <c r="E23" s="31"/>
      <c r="F23" s="31"/>
      <c r="G23" s="31"/>
      <c r="H23" s="31"/>
    </row>
    <row r="24" spans="1:8" ht="48.75" customHeight="1" x14ac:dyDescent="0.25">
      <c r="A24" s="304"/>
      <c r="B24" s="309"/>
      <c r="C24" s="16" t="s">
        <v>93</v>
      </c>
      <c r="D24" s="31">
        <v>0</v>
      </c>
      <c r="E24" s="31"/>
      <c r="F24" s="31"/>
      <c r="G24" s="31">
        <v>0</v>
      </c>
      <c r="H24" s="31"/>
    </row>
    <row r="25" spans="1:8" ht="16.149999999999999" customHeight="1" x14ac:dyDescent="0.25">
      <c r="A25" s="302" t="s">
        <v>56</v>
      </c>
      <c r="B25" s="309" t="s">
        <v>57</v>
      </c>
      <c r="C25" s="16" t="s">
        <v>6</v>
      </c>
      <c r="D25" s="31">
        <f>D27</f>
        <v>0</v>
      </c>
      <c r="E25" s="31"/>
      <c r="F25" s="31">
        <f>F27</f>
        <v>0</v>
      </c>
      <c r="G25" s="31">
        <f>G27</f>
        <v>0</v>
      </c>
      <c r="H25" s="31"/>
    </row>
    <row r="26" spans="1:8" ht="25.15" customHeight="1" x14ac:dyDescent="0.25">
      <c r="A26" s="303"/>
      <c r="B26" s="309"/>
      <c r="C26" s="16" t="s">
        <v>12</v>
      </c>
      <c r="D26" s="31"/>
      <c r="E26" s="31"/>
      <c r="F26" s="31"/>
      <c r="G26" s="31"/>
      <c r="H26" s="31"/>
    </row>
    <row r="27" spans="1:8" ht="48" customHeight="1" x14ac:dyDescent="0.25">
      <c r="A27" s="304"/>
      <c r="B27" s="309"/>
      <c r="C27" s="16" t="s">
        <v>93</v>
      </c>
      <c r="D27" s="32">
        <f>F27+G27</f>
        <v>0</v>
      </c>
      <c r="E27" s="32"/>
      <c r="F27" s="32"/>
      <c r="G27" s="32"/>
      <c r="H27" s="31"/>
    </row>
    <row r="28" spans="1:8" ht="27" customHeight="1" x14ac:dyDescent="0.25">
      <c r="A28" s="302" t="s">
        <v>240</v>
      </c>
      <c r="B28" s="302" t="s">
        <v>85</v>
      </c>
      <c r="C28" s="70" t="s">
        <v>6</v>
      </c>
      <c r="D28" s="71">
        <f>D30</f>
        <v>0</v>
      </c>
      <c r="E28" s="78">
        <f t="shared" ref="E28:G28" si="2">E30</f>
        <v>0</v>
      </c>
      <c r="F28" s="78">
        <f t="shared" si="2"/>
        <v>0</v>
      </c>
      <c r="G28" s="78">
        <f t="shared" si="2"/>
        <v>0</v>
      </c>
      <c r="H28" s="34"/>
    </row>
    <row r="29" spans="1:8" ht="27" customHeight="1" x14ac:dyDescent="0.25">
      <c r="A29" s="303"/>
      <c r="B29" s="303"/>
      <c r="C29" s="70" t="s">
        <v>12</v>
      </c>
      <c r="D29" s="71"/>
      <c r="E29" s="71"/>
      <c r="F29" s="71"/>
      <c r="G29" s="71"/>
      <c r="H29" s="34"/>
    </row>
    <row r="30" spans="1:8" ht="44.25" customHeight="1" x14ac:dyDescent="0.25">
      <c r="A30" s="304"/>
      <c r="B30" s="304"/>
      <c r="C30" s="70" t="s">
        <v>93</v>
      </c>
      <c r="D30" s="71">
        <f>E30+F30+G30</f>
        <v>0</v>
      </c>
      <c r="E30" s="71"/>
      <c r="F30" s="71"/>
      <c r="G30" s="71"/>
      <c r="H30" s="34"/>
    </row>
    <row r="31" spans="1:8" x14ac:dyDescent="0.25">
      <c r="A31" s="309" t="s">
        <v>3</v>
      </c>
      <c r="B31" s="309" t="s">
        <v>97</v>
      </c>
      <c r="C31" s="6" t="s">
        <v>6</v>
      </c>
      <c r="D31" s="223">
        <f>D33</f>
        <v>37243.96</v>
      </c>
      <c r="E31" s="33">
        <f>E33</f>
        <v>265.58000000000004</v>
      </c>
      <c r="F31" s="33">
        <f>F33</f>
        <v>29</v>
      </c>
      <c r="G31" s="223">
        <f>G33</f>
        <v>36949.380000000005</v>
      </c>
      <c r="H31" s="225"/>
    </row>
    <row r="32" spans="1:8" ht="17.25" customHeight="1" x14ac:dyDescent="0.25">
      <c r="A32" s="309"/>
      <c r="B32" s="309"/>
      <c r="C32" s="6" t="s">
        <v>12</v>
      </c>
      <c r="D32" s="231"/>
      <c r="E32" s="33"/>
      <c r="F32" s="33"/>
      <c r="G32" s="231"/>
      <c r="H32" s="225"/>
    </row>
    <row r="33" spans="1:8" ht="48.75" customHeight="1" x14ac:dyDescent="0.25">
      <c r="A33" s="309"/>
      <c r="B33" s="309"/>
      <c r="C33" s="16" t="s">
        <v>93</v>
      </c>
      <c r="D33" s="223">
        <f>D34+D38+D42+D52+D56+D60</f>
        <v>37243.96</v>
      </c>
      <c r="E33" s="223">
        <f>E37+E41+E45++E59+E63</f>
        <v>265.58000000000004</v>
      </c>
      <c r="F33" s="223">
        <f>F37+F41+F45++F59+F63</f>
        <v>29</v>
      </c>
      <c r="G33" s="223">
        <f>G37+G41+G45++G59+G63</f>
        <v>36949.380000000005</v>
      </c>
      <c r="H33" s="225"/>
    </row>
    <row r="34" spans="1:8" x14ac:dyDescent="0.25">
      <c r="A34" s="302" t="s">
        <v>31</v>
      </c>
      <c r="B34" s="310" t="s">
        <v>59</v>
      </c>
      <c r="C34" s="309" t="s">
        <v>6</v>
      </c>
      <c r="D34" s="232">
        <f>D37</f>
        <v>34252.449999999997</v>
      </c>
      <c r="E34" s="314"/>
      <c r="F34" s="316"/>
      <c r="G34" s="316">
        <f>D34</f>
        <v>34252.449999999997</v>
      </c>
      <c r="H34" s="317"/>
    </row>
    <row r="35" spans="1:8" ht="7.5" customHeight="1" x14ac:dyDescent="0.25">
      <c r="A35" s="303"/>
      <c r="B35" s="311"/>
      <c r="C35" s="309"/>
      <c r="D35" s="233"/>
      <c r="E35" s="315"/>
      <c r="F35" s="317"/>
      <c r="G35" s="317"/>
      <c r="H35" s="317"/>
    </row>
    <row r="36" spans="1:8" ht="18" customHeight="1" x14ac:dyDescent="0.25">
      <c r="A36" s="303"/>
      <c r="B36" s="312"/>
      <c r="C36" s="6" t="s">
        <v>12</v>
      </c>
      <c r="D36" s="230"/>
      <c r="E36" s="225"/>
      <c r="F36" s="33"/>
      <c r="G36" s="33"/>
      <c r="H36" s="33"/>
    </row>
    <row r="37" spans="1:8" ht="51" customHeight="1" x14ac:dyDescent="0.25">
      <c r="A37" s="304"/>
      <c r="B37" s="313"/>
      <c r="C37" s="16" t="s">
        <v>93</v>
      </c>
      <c r="D37" s="33">
        <f>E37+F37+G37</f>
        <v>34252.449999999997</v>
      </c>
      <c r="E37" s="33"/>
      <c r="F37" s="33"/>
      <c r="G37" s="33">
        <v>34252.449999999997</v>
      </c>
      <c r="H37" s="33"/>
    </row>
    <row r="38" spans="1:8" x14ac:dyDescent="0.25">
      <c r="A38" s="302" t="s">
        <v>98</v>
      </c>
      <c r="B38" s="310" t="s">
        <v>60</v>
      </c>
      <c r="C38" s="309" t="s">
        <v>6</v>
      </c>
      <c r="D38" s="232">
        <f>G38+F38+E38</f>
        <v>127.52</v>
      </c>
      <c r="E38" s="314">
        <f>E41</f>
        <v>100</v>
      </c>
      <c r="F38" s="316">
        <f>F41</f>
        <v>2.04</v>
      </c>
      <c r="G38" s="316">
        <f>G41</f>
        <v>25.48</v>
      </c>
      <c r="H38" s="317"/>
    </row>
    <row r="39" spans="1:8" ht="7.5" customHeight="1" x14ac:dyDescent="0.25">
      <c r="A39" s="303"/>
      <c r="B39" s="311"/>
      <c r="C39" s="309"/>
      <c r="D39" s="233"/>
      <c r="E39" s="315"/>
      <c r="F39" s="317"/>
      <c r="G39" s="317"/>
      <c r="H39" s="317"/>
    </row>
    <row r="40" spans="1:8" ht="20.25" customHeight="1" x14ac:dyDescent="0.25">
      <c r="A40" s="303"/>
      <c r="B40" s="312"/>
      <c r="C40" s="16" t="s">
        <v>12</v>
      </c>
      <c r="D40" s="230"/>
      <c r="E40" s="225"/>
      <c r="F40" s="33"/>
      <c r="G40" s="33"/>
      <c r="H40" s="33"/>
    </row>
    <row r="41" spans="1:8" ht="48.75" customHeight="1" x14ac:dyDescent="0.25">
      <c r="A41" s="304"/>
      <c r="B41" s="313"/>
      <c r="C41" s="16" t="s">
        <v>93</v>
      </c>
      <c r="D41" s="223">
        <f>E41+F41+G41</f>
        <v>127.52000000000001</v>
      </c>
      <c r="E41" s="33">
        <v>100</v>
      </c>
      <c r="F41" s="33">
        <v>2.04</v>
      </c>
      <c r="G41" s="33">
        <v>25.48</v>
      </c>
      <c r="H41" s="33"/>
    </row>
    <row r="42" spans="1:8" x14ac:dyDescent="0.25">
      <c r="A42" s="302" t="s">
        <v>99</v>
      </c>
      <c r="B42" s="310" t="s">
        <v>62</v>
      </c>
      <c r="C42" s="309" t="s">
        <v>6</v>
      </c>
      <c r="D42" s="232">
        <f>D45</f>
        <v>413.12</v>
      </c>
      <c r="E42" s="316">
        <f t="shared" ref="E42:F42" si="3">E45</f>
        <v>165.58</v>
      </c>
      <c r="F42" s="316">
        <f t="shared" si="3"/>
        <v>26.96</v>
      </c>
      <c r="G42" s="316">
        <f>G45</f>
        <v>220.58</v>
      </c>
      <c r="H42" s="317"/>
    </row>
    <row r="43" spans="1:8" ht="9.75" customHeight="1" x14ac:dyDescent="0.25">
      <c r="A43" s="303"/>
      <c r="B43" s="311"/>
      <c r="C43" s="309"/>
      <c r="D43" s="233"/>
      <c r="E43" s="317"/>
      <c r="F43" s="317"/>
      <c r="G43" s="317"/>
      <c r="H43" s="317"/>
    </row>
    <row r="44" spans="1:8" ht="21" customHeight="1" x14ac:dyDescent="0.25">
      <c r="A44" s="303"/>
      <c r="B44" s="312"/>
      <c r="C44" s="16" t="s">
        <v>12</v>
      </c>
      <c r="D44" s="230"/>
      <c r="E44" s="225"/>
      <c r="F44" s="33"/>
      <c r="G44" s="33"/>
      <c r="H44" s="33"/>
    </row>
    <row r="45" spans="1:8" ht="48" customHeight="1" x14ac:dyDescent="0.25">
      <c r="A45" s="304"/>
      <c r="B45" s="313"/>
      <c r="C45" s="16" t="s">
        <v>93</v>
      </c>
      <c r="D45" s="33">
        <f>E45+F45+G45</f>
        <v>413.12</v>
      </c>
      <c r="E45" s="33">
        <f>E49</f>
        <v>165.58</v>
      </c>
      <c r="F45" s="33">
        <f>F49</f>
        <v>26.96</v>
      </c>
      <c r="G45" s="33">
        <f>G48+G49</f>
        <v>220.58</v>
      </c>
      <c r="H45" s="33"/>
    </row>
    <row r="46" spans="1:8" ht="24.75" customHeight="1" x14ac:dyDescent="0.25">
      <c r="A46" s="318" t="s">
        <v>228</v>
      </c>
      <c r="B46" s="302" t="s">
        <v>135</v>
      </c>
      <c r="C46" s="58" t="s">
        <v>6</v>
      </c>
      <c r="D46" s="234">
        <f>E46+F46+G46</f>
        <v>220</v>
      </c>
      <c r="E46" s="235">
        <f>E48</f>
        <v>0</v>
      </c>
      <c r="F46" s="236">
        <f>F48</f>
        <v>0</v>
      </c>
      <c r="G46" s="236">
        <f>G48</f>
        <v>220</v>
      </c>
      <c r="H46" s="33"/>
    </row>
    <row r="47" spans="1:8" ht="23.25" customHeight="1" x14ac:dyDescent="0.25">
      <c r="A47" s="319"/>
      <c r="B47" s="305"/>
      <c r="C47" s="58" t="s">
        <v>12</v>
      </c>
      <c r="D47" s="234"/>
      <c r="E47" s="235"/>
      <c r="F47" s="236"/>
      <c r="G47" s="236"/>
      <c r="H47" s="33"/>
    </row>
    <row r="48" spans="1:8" ht="48" customHeight="1" x14ac:dyDescent="0.25">
      <c r="A48" s="320"/>
      <c r="B48" s="306"/>
      <c r="C48" s="58" t="s">
        <v>93</v>
      </c>
      <c r="D48" s="234">
        <f>E48+F48+G48</f>
        <v>220</v>
      </c>
      <c r="E48" s="235">
        <v>0</v>
      </c>
      <c r="F48" s="236">
        <v>0</v>
      </c>
      <c r="G48" s="236">
        <v>220</v>
      </c>
      <c r="H48" s="33"/>
    </row>
    <row r="49" spans="1:8" ht="24" customHeight="1" x14ac:dyDescent="0.25">
      <c r="A49" s="318" t="s">
        <v>229</v>
      </c>
      <c r="B49" s="302" t="s">
        <v>264</v>
      </c>
      <c r="C49" s="63" t="s">
        <v>6</v>
      </c>
      <c r="D49" s="234">
        <f>E49+F49+G49</f>
        <v>193.12000000000003</v>
      </c>
      <c r="E49" s="235">
        <f>E51</f>
        <v>165.58</v>
      </c>
      <c r="F49" s="236">
        <f>F51</f>
        <v>26.96</v>
      </c>
      <c r="G49" s="236">
        <f>G51</f>
        <v>0.57999999999999996</v>
      </c>
      <c r="H49" s="33"/>
    </row>
    <row r="50" spans="1:8" ht="27" customHeight="1" x14ac:dyDescent="0.25">
      <c r="A50" s="319"/>
      <c r="B50" s="305"/>
      <c r="C50" s="63" t="s">
        <v>12</v>
      </c>
      <c r="D50" s="234"/>
      <c r="E50" s="235"/>
      <c r="F50" s="236"/>
      <c r="G50" s="236"/>
      <c r="H50" s="33"/>
    </row>
    <row r="51" spans="1:8" ht="48" customHeight="1" x14ac:dyDescent="0.25">
      <c r="A51" s="319"/>
      <c r="B51" s="306"/>
      <c r="C51" s="63" t="s">
        <v>93</v>
      </c>
      <c r="D51" s="234">
        <f>E51+F51+G51</f>
        <v>193.12000000000003</v>
      </c>
      <c r="E51" s="235">
        <v>165.58</v>
      </c>
      <c r="F51" s="236">
        <v>26.96</v>
      </c>
      <c r="G51" s="236">
        <v>0.57999999999999996</v>
      </c>
      <c r="H51" s="33"/>
    </row>
    <row r="52" spans="1:8" x14ac:dyDescent="0.25">
      <c r="A52" s="302" t="s">
        <v>100</v>
      </c>
      <c r="B52" s="310" t="s">
        <v>64</v>
      </c>
      <c r="C52" s="309" t="s">
        <v>6</v>
      </c>
      <c r="D52" s="232">
        <v>0</v>
      </c>
      <c r="E52" s="314"/>
      <c r="F52" s="316"/>
      <c r="G52" s="316">
        <v>0</v>
      </c>
      <c r="H52" s="317"/>
    </row>
    <row r="53" spans="1:8" ht="6" customHeight="1" x14ac:dyDescent="0.25">
      <c r="A53" s="303"/>
      <c r="B53" s="311"/>
      <c r="C53" s="309"/>
      <c r="D53" s="233"/>
      <c r="E53" s="315"/>
      <c r="F53" s="317"/>
      <c r="G53" s="317"/>
      <c r="H53" s="317"/>
    </row>
    <row r="54" spans="1:8" ht="20.25" customHeight="1" x14ac:dyDescent="0.25">
      <c r="A54" s="303"/>
      <c r="B54" s="312"/>
      <c r="C54" s="16" t="s">
        <v>12</v>
      </c>
      <c r="D54" s="230"/>
      <c r="E54" s="225"/>
      <c r="F54" s="33"/>
      <c r="G54" s="33"/>
      <c r="H54" s="33"/>
    </row>
    <row r="55" spans="1:8" ht="48.75" customHeight="1" x14ac:dyDescent="0.25">
      <c r="A55" s="304"/>
      <c r="B55" s="313"/>
      <c r="C55" s="16" t="s">
        <v>93</v>
      </c>
      <c r="D55" s="33">
        <v>0</v>
      </c>
      <c r="E55" s="33"/>
      <c r="F55" s="33"/>
      <c r="G55" s="33">
        <v>0</v>
      </c>
      <c r="H55" s="33"/>
    </row>
    <row r="56" spans="1:8" x14ac:dyDescent="0.25">
      <c r="A56" s="302" t="s">
        <v>101</v>
      </c>
      <c r="B56" s="310" t="s">
        <v>66</v>
      </c>
      <c r="C56" s="309" t="s">
        <v>6</v>
      </c>
      <c r="D56" s="232">
        <f>G56</f>
        <v>2436.0100000000002</v>
      </c>
      <c r="E56" s="314">
        <f>E59</f>
        <v>0</v>
      </c>
      <c r="F56" s="316">
        <f>F59</f>
        <v>0</v>
      </c>
      <c r="G56" s="316">
        <f>G59</f>
        <v>2436.0100000000002</v>
      </c>
      <c r="H56" s="317"/>
    </row>
    <row r="57" spans="1:8" ht="6.75" customHeight="1" x14ac:dyDescent="0.25">
      <c r="A57" s="303"/>
      <c r="B57" s="311"/>
      <c r="C57" s="309"/>
      <c r="D57" s="233"/>
      <c r="E57" s="315"/>
      <c r="F57" s="317"/>
      <c r="G57" s="317"/>
      <c r="H57" s="317"/>
    </row>
    <row r="58" spans="1:8" ht="20.25" customHeight="1" x14ac:dyDescent="0.25">
      <c r="A58" s="303"/>
      <c r="B58" s="312"/>
      <c r="C58" s="16" t="s">
        <v>12</v>
      </c>
      <c r="D58" s="230"/>
      <c r="E58" s="225"/>
      <c r="F58" s="33"/>
      <c r="G58" s="33"/>
      <c r="H58" s="33"/>
    </row>
    <row r="59" spans="1:8" ht="51" customHeight="1" x14ac:dyDescent="0.25">
      <c r="A59" s="304"/>
      <c r="B59" s="313"/>
      <c r="C59" s="16" t="s">
        <v>93</v>
      </c>
      <c r="D59" s="230">
        <f>G59</f>
        <v>2436.0100000000002</v>
      </c>
      <c r="E59" s="33"/>
      <c r="F59" s="33"/>
      <c r="G59" s="230">
        <v>2436.0100000000002</v>
      </c>
      <c r="H59" s="33"/>
    </row>
    <row r="60" spans="1:8" x14ac:dyDescent="0.25">
      <c r="A60" s="302" t="s">
        <v>102</v>
      </c>
      <c r="B60" s="310" t="s">
        <v>103</v>
      </c>
      <c r="C60" s="309" t="s">
        <v>6</v>
      </c>
      <c r="D60" s="232">
        <f>E60+F60+G60</f>
        <v>14.86</v>
      </c>
      <c r="E60" s="314">
        <f>E63</f>
        <v>0</v>
      </c>
      <c r="F60" s="316">
        <f>F63</f>
        <v>0</v>
      </c>
      <c r="G60" s="316">
        <f>G63</f>
        <v>14.86</v>
      </c>
      <c r="H60" s="317"/>
    </row>
    <row r="61" spans="1:8" ht="7.5" customHeight="1" x14ac:dyDescent="0.25">
      <c r="A61" s="303"/>
      <c r="B61" s="311"/>
      <c r="C61" s="309"/>
      <c r="D61" s="233"/>
      <c r="E61" s="315"/>
      <c r="F61" s="317"/>
      <c r="G61" s="317"/>
      <c r="H61" s="317"/>
    </row>
    <row r="62" spans="1:8" ht="20.25" customHeight="1" x14ac:dyDescent="0.25">
      <c r="A62" s="303"/>
      <c r="B62" s="312"/>
      <c r="C62" s="16" t="s">
        <v>12</v>
      </c>
      <c r="D62" s="230"/>
      <c r="E62" s="225"/>
      <c r="F62" s="33"/>
      <c r="G62" s="33"/>
      <c r="H62" s="33"/>
    </row>
    <row r="63" spans="1:8" ht="51" customHeight="1" x14ac:dyDescent="0.25">
      <c r="A63" s="304"/>
      <c r="B63" s="313"/>
      <c r="C63" s="16" t="s">
        <v>93</v>
      </c>
      <c r="D63" s="230">
        <f>E63+F63+G63</f>
        <v>14.86</v>
      </c>
      <c r="E63" s="33"/>
      <c r="F63" s="33"/>
      <c r="G63" s="230">
        <v>14.86</v>
      </c>
      <c r="H63" s="33"/>
    </row>
    <row r="64" spans="1:8" ht="36.75" customHeight="1" x14ac:dyDescent="0.25">
      <c r="A64" s="302" t="s">
        <v>241</v>
      </c>
      <c r="B64" s="302" t="s">
        <v>85</v>
      </c>
      <c r="C64" s="106" t="s">
        <v>6</v>
      </c>
      <c r="D64" s="230"/>
      <c r="E64" s="33"/>
      <c r="F64" s="33"/>
      <c r="G64" s="230"/>
      <c r="H64" s="225"/>
    </row>
    <row r="65" spans="1:8" ht="24.75" customHeight="1" x14ac:dyDescent="0.25">
      <c r="A65" s="303"/>
      <c r="B65" s="303"/>
      <c r="C65" s="106" t="s">
        <v>12</v>
      </c>
      <c r="D65" s="230"/>
      <c r="E65" s="33"/>
      <c r="F65" s="33"/>
      <c r="G65" s="230"/>
      <c r="H65" s="225"/>
    </row>
    <row r="66" spans="1:8" ht="46.5" customHeight="1" x14ac:dyDescent="0.25">
      <c r="A66" s="304"/>
      <c r="B66" s="304"/>
      <c r="C66" s="106" t="s">
        <v>93</v>
      </c>
      <c r="D66" s="230"/>
      <c r="E66" s="33"/>
      <c r="F66" s="33"/>
      <c r="G66" s="230"/>
      <c r="H66" s="225"/>
    </row>
    <row r="67" spans="1:8" ht="30" customHeight="1" x14ac:dyDescent="0.25">
      <c r="A67" s="302" t="s">
        <v>242</v>
      </c>
      <c r="B67" s="302" t="s">
        <v>85</v>
      </c>
      <c r="C67" s="70" t="s">
        <v>6</v>
      </c>
      <c r="D67" s="230"/>
      <c r="E67" s="33"/>
      <c r="F67" s="33"/>
      <c r="G67" s="230"/>
      <c r="H67" s="225"/>
    </row>
    <row r="68" spans="1:8" ht="30" customHeight="1" x14ac:dyDescent="0.25">
      <c r="A68" s="303"/>
      <c r="B68" s="303"/>
      <c r="C68" s="70" t="s">
        <v>12</v>
      </c>
      <c r="D68" s="230"/>
      <c r="E68" s="33"/>
      <c r="F68" s="33"/>
      <c r="G68" s="230"/>
      <c r="H68" s="225"/>
    </row>
    <row r="69" spans="1:8" ht="30" customHeight="1" x14ac:dyDescent="0.25">
      <c r="A69" s="304"/>
      <c r="B69" s="304"/>
      <c r="C69" s="70" t="s">
        <v>93</v>
      </c>
      <c r="D69" s="230"/>
      <c r="E69" s="33"/>
      <c r="F69" s="33"/>
      <c r="G69" s="230"/>
      <c r="H69" s="225"/>
    </row>
    <row r="70" spans="1:8" ht="30" customHeight="1" x14ac:dyDescent="0.25">
      <c r="A70" s="302" t="s">
        <v>322</v>
      </c>
      <c r="B70" s="302" t="s">
        <v>231</v>
      </c>
      <c r="C70" s="70" t="s">
        <v>6</v>
      </c>
      <c r="D70" s="230"/>
      <c r="E70" s="33"/>
      <c r="F70" s="33"/>
      <c r="G70" s="230"/>
      <c r="H70" s="225"/>
    </row>
    <row r="71" spans="1:8" ht="30" customHeight="1" x14ac:dyDescent="0.25">
      <c r="A71" s="303"/>
      <c r="B71" s="305"/>
      <c r="C71" s="70" t="s">
        <v>12</v>
      </c>
      <c r="D71" s="230"/>
      <c r="E71" s="33"/>
      <c r="F71" s="33"/>
      <c r="G71" s="230"/>
      <c r="H71" s="225"/>
    </row>
    <row r="72" spans="1:8" ht="30" customHeight="1" x14ac:dyDescent="0.25">
      <c r="A72" s="304"/>
      <c r="B72" s="306"/>
      <c r="C72" s="70" t="s">
        <v>93</v>
      </c>
      <c r="D72" s="230"/>
      <c r="E72" s="33"/>
      <c r="F72" s="33"/>
      <c r="G72" s="230"/>
      <c r="H72" s="225"/>
    </row>
    <row r="73" spans="1:8" x14ac:dyDescent="0.25">
      <c r="A73" s="309" t="s">
        <v>69</v>
      </c>
      <c r="B73" s="309" t="s">
        <v>104</v>
      </c>
      <c r="C73" s="16" t="s">
        <v>6</v>
      </c>
      <c r="D73" s="223">
        <f>E73+F73+G73</f>
        <v>118840.03</v>
      </c>
      <c r="E73" s="33">
        <f>E75</f>
        <v>1350</v>
      </c>
      <c r="F73" s="33">
        <f>F75</f>
        <v>17267.41</v>
      </c>
      <c r="G73" s="224">
        <f>G75</f>
        <v>100222.62</v>
      </c>
      <c r="H73" s="225"/>
    </row>
    <row r="74" spans="1:8" ht="18.75" customHeight="1" x14ac:dyDescent="0.25">
      <c r="A74" s="309"/>
      <c r="B74" s="309"/>
      <c r="C74" s="16" t="s">
        <v>12</v>
      </c>
      <c r="D74" s="226"/>
      <c r="E74" s="33"/>
      <c r="F74" s="33"/>
      <c r="G74" s="226"/>
      <c r="H74" s="225"/>
    </row>
    <row r="75" spans="1:8" ht="48.75" customHeight="1" x14ac:dyDescent="0.25">
      <c r="A75" s="309"/>
      <c r="B75" s="309"/>
      <c r="C75" s="16" t="s">
        <v>93</v>
      </c>
      <c r="D75" s="227">
        <f>D79+D83+D87+D91+D95+D99+D103+D107</f>
        <v>118840.03</v>
      </c>
      <c r="E75" s="33">
        <f>E79+E83+E87+E91+E95+E99+E103+E107</f>
        <v>1350</v>
      </c>
      <c r="F75" s="33">
        <f>F95+$F83+F76</f>
        <v>17267.41</v>
      </c>
      <c r="G75" s="227">
        <f>G79+G83+G87+G91+G95+G99+G103+G107</f>
        <v>100222.62</v>
      </c>
      <c r="H75" s="225"/>
    </row>
    <row r="76" spans="1:8" x14ac:dyDescent="0.25">
      <c r="A76" s="302" t="s">
        <v>105</v>
      </c>
      <c r="B76" s="310" t="s">
        <v>226</v>
      </c>
      <c r="C76" s="309" t="s">
        <v>6</v>
      </c>
      <c r="D76" s="228">
        <f>D79</f>
        <v>88422.54</v>
      </c>
      <c r="E76" s="314"/>
      <c r="F76" s="316">
        <f>F79</f>
        <v>669</v>
      </c>
      <c r="G76" s="316">
        <f>D76</f>
        <v>88422.54</v>
      </c>
      <c r="H76" s="317"/>
    </row>
    <row r="77" spans="1:8" ht="6" hidden="1" customHeight="1" x14ac:dyDescent="0.25">
      <c r="A77" s="303"/>
      <c r="B77" s="311"/>
      <c r="C77" s="309"/>
      <c r="D77" s="229"/>
      <c r="E77" s="315"/>
      <c r="F77" s="317"/>
      <c r="G77" s="317"/>
      <c r="H77" s="317"/>
    </row>
    <row r="78" spans="1:8" ht="20.25" customHeight="1" x14ac:dyDescent="0.25">
      <c r="A78" s="303"/>
      <c r="B78" s="312"/>
      <c r="C78" s="16" t="s">
        <v>12</v>
      </c>
      <c r="D78" s="230"/>
      <c r="E78" s="225"/>
      <c r="F78" s="33"/>
      <c r="G78" s="33"/>
      <c r="H78" s="33"/>
    </row>
    <row r="79" spans="1:8" ht="66.75" customHeight="1" x14ac:dyDescent="0.25">
      <c r="A79" s="304"/>
      <c r="B79" s="313"/>
      <c r="C79" s="16" t="s">
        <v>93</v>
      </c>
      <c r="D79" s="227">
        <f>G79+F79</f>
        <v>88422.54</v>
      </c>
      <c r="E79" s="33"/>
      <c r="F79" s="33">
        <v>669</v>
      </c>
      <c r="G79" s="227">
        <v>87753.54</v>
      </c>
      <c r="H79" s="33"/>
    </row>
    <row r="80" spans="1:8" x14ac:dyDescent="0.25">
      <c r="A80" s="302" t="s">
        <v>106</v>
      </c>
      <c r="B80" s="310" t="s">
        <v>73</v>
      </c>
      <c r="C80" s="309" t="s">
        <v>6</v>
      </c>
      <c r="D80" s="228">
        <f>E80+F80+G80</f>
        <v>4526.3900000000003</v>
      </c>
      <c r="E80" s="314">
        <f>E83</f>
        <v>150</v>
      </c>
      <c r="F80" s="316">
        <f>F83</f>
        <v>103.06</v>
      </c>
      <c r="G80" s="316">
        <f>G83</f>
        <v>4273.33</v>
      </c>
      <c r="H80" s="317"/>
    </row>
    <row r="81" spans="1:8" ht="6.75" customHeight="1" x14ac:dyDescent="0.25">
      <c r="A81" s="303"/>
      <c r="B81" s="311"/>
      <c r="C81" s="309"/>
      <c r="D81" s="229"/>
      <c r="E81" s="315"/>
      <c r="F81" s="317"/>
      <c r="G81" s="317"/>
      <c r="H81" s="317"/>
    </row>
    <row r="82" spans="1:8" ht="21" customHeight="1" x14ac:dyDescent="0.25">
      <c r="A82" s="303"/>
      <c r="B82" s="312"/>
      <c r="C82" s="16" t="s">
        <v>12</v>
      </c>
      <c r="D82" s="230"/>
      <c r="E82" s="225"/>
      <c r="F82" s="33"/>
      <c r="G82" s="33"/>
      <c r="H82" s="33"/>
    </row>
    <row r="83" spans="1:8" ht="47.25" customHeight="1" x14ac:dyDescent="0.25">
      <c r="A83" s="304"/>
      <c r="B83" s="313"/>
      <c r="C83" s="16" t="s">
        <v>93</v>
      </c>
      <c r="D83" s="227">
        <f>E83+F83+G83</f>
        <v>4526.3900000000003</v>
      </c>
      <c r="E83" s="33">
        <v>150</v>
      </c>
      <c r="F83" s="33">
        <v>103.06</v>
      </c>
      <c r="G83" s="227">
        <v>4273.33</v>
      </c>
      <c r="H83" s="33"/>
    </row>
    <row r="84" spans="1:8" x14ac:dyDescent="0.25">
      <c r="A84" s="302" t="s">
        <v>107</v>
      </c>
      <c r="B84" s="310" t="s">
        <v>108</v>
      </c>
      <c r="C84" s="309" t="s">
        <v>6</v>
      </c>
      <c r="D84" s="228">
        <v>0</v>
      </c>
      <c r="E84" s="314"/>
      <c r="F84" s="316"/>
      <c r="G84" s="316">
        <v>0</v>
      </c>
      <c r="H84" s="317"/>
    </row>
    <row r="85" spans="1:8" ht="6" customHeight="1" x14ac:dyDescent="0.25">
      <c r="A85" s="303"/>
      <c r="B85" s="311"/>
      <c r="C85" s="309"/>
      <c r="D85" s="229"/>
      <c r="E85" s="315"/>
      <c r="F85" s="317"/>
      <c r="G85" s="317"/>
      <c r="H85" s="317"/>
    </row>
    <row r="86" spans="1:8" ht="20.25" customHeight="1" x14ac:dyDescent="0.25">
      <c r="A86" s="303"/>
      <c r="B86" s="312"/>
      <c r="C86" s="16" t="s">
        <v>12</v>
      </c>
      <c r="D86" s="230"/>
      <c r="E86" s="225"/>
      <c r="F86" s="33"/>
      <c r="G86" s="33"/>
      <c r="H86" s="33"/>
    </row>
    <row r="87" spans="1:8" ht="48" customHeight="1" x14ac:dyDescent="0.25">
      <c r="A87" s="304"/>
      <c r="B87" s="313"/>
      <c r="C87" s="16" t="s">
        <v>93</v>
      </c>
      <c r="D87" s="227">
        <v>0</v>
      </c>
      <c r="E87" s="33"/>
      <c r="F87" s="33"/>
      <c r="G87" s="227">
        <v>0</v>
      </c>
      <c r="H87" s="33"/>
    </row>
    <row r="88" spans="1:8" x14ac:dyDescent="0.25">
      <c r="A88" s="302" t="s">
        <v>109</v>
      </c>
      <c r="B88" s="310" t="s">
        <v>77</v>
      </c>
      <c r="C88" s="309" t="s">
        <v>6</v>
      </c>
      <c r="D88" s="228">
        <v>0</v>
      </c>
      <c r="E88" s="314"/>
      <c r="F88" s="316"/>
      <c r="G88" s="316">
        <v>0</v>
      </c>
      <c r="H88" s="317"/>
    </row>
    <row r="89" spans="1:8" ht="6.75" customHeight="1" x14ac:dyDescent="0.25">
      <c r="A89" s="303"/>
      <c r="B89" s="311"/>
      <c r="C89" s="309"/>
      <c r="D89" s="229"/>
      <c r="E89" s="315"/>
      <c r="F89" s="317"/>
      <c r="G89" s="317"/>
      <c r="H89" s="317"/>
    </row>
    <row r="90" spans="1:8" ht="23.25" customHeight="1" x14ac:dyDescent="0.25">
      <c r="A90" s="303"/>
      <c r="B90" s="312"/>
      <c r="C90" s="16" t="s">
        <v>12</v>
      </c>
      <c r="D90" s="230"/>
      <c r="E90" s="225"/>
      <c r="F90" s="33"/>
      <c r="G90" s="33"/>
      <c r="H90" s="33"/>
    </row>
    <row r="91" spans="1:8" ht="47.25" customHeight="1" x14ac:dyDescent="0.25">
      <c r="A91" s="304"/>
      <c r="B91" s="313"/>
      <c r="C91" s="16" t="s">
        <v>93</v>
      </c>
      <c r="D91" s="227">
        <v>0</v>
      </c>
      <c r="E91" s="33"/>
      <c r="F91" s="33"/>
      <c r="G91" s="227">
        <v>0</v>
      </c>
      <c r="H91" s="33"/>
    </row>
    <row r="92" spans="1:8" x14ac:dyDescent="0.25">
      <c r="A92" s="302" t="s">
        <v>110</v>
      </c>
      <c r="B92" s="310" t="s">
        <v>79</v>
      </c>
      <c r="C92" s="309" t="s">
        <v>6</v>
      </c>
      <c r="D92" s="228">
        <f>E92+F92+G92</f>
        <v>17959.359999999997</v>
      </c>
      <c r="E92" s="314">
        <f>E95</f>
        <v>1200</v>
      </c>
      <c r="F92" s="316">
        <f>F95</f>
        <v>16495.349999999999</v>
      </c>
      <c r="G92" s="316">
        <f>G95</f>
        <v>264.01</v>
      </c>
      <c r="H92" s="317"/>
    </row>
    <row r="93" spans="1:8" ht="6" customHeight="1" x14ac:dyDescent="0.25">
      <c r="A93" s="303"/>
      <c r="B93" s="311"/>
      <c r="C93" s="309"/>
      <c r="D93" s="229"/>
      <c r="E93" s="315"/>
      <c r="F93" s="317"/>
      <c r="G93" s="317"/>
      <c r="H93" s="317"/>
    </row>
    <row r="94" spans="1:8" ht="21" customHeight="1" x14ac:dyDescent="0.25">
      <c r="A94" s="303"/>
      <c r="B94" s="312"/>
      <c r="C94" s="16" t="s">
        <v>12</v>
      </c>
      <c r="D94" s="223"/>
      <c r="E94" s="225"/>
      <c r="F94" s="33"/>
      <c r="G94" s="33"/>
      <c r="H94" s="33"/>
    </row>
    <row r="95" spans="1:8" ht="48" customHeight="1" x14ac:dyDescent="0.25">
      <c r="A95" s="304"/>
      <c r="B95" s="313"/>
      <c r="C95" s="16" t="s">
        <v>93</v>
      </c>
      <c r="D95" s="227">
        <f>E95+F95+G95</f>
        <v>17959.359999999997</v>
      </c>
      <c r="E95" s="33">
        <v>1200</v>
      </c>
      <c r="F95" s="33">
        <v>16495.349999999999</v>
      </c>
      <c r="G95" s="227">
        <v>264.01</v>
      </c>
      <c r="H95" s="33"/>
    </row>
    <row r="96" spans="1:8" x14ac:dyDescent="0.25">
      <c r="A96" s="302" t="s">
        <v>111</v>
      </c>
      <c r="B96" s="310" t="s">
        <v>81</v>
      </c>
      <c r="C96" s="309" t="s">
        <v>6</v>
      </c>
      <c r="D96" s="228">
        <f>D99</f>
        <v>7931.74</v>
      </c>
      <c r="E96" s="314"/>
      <c r="F96" s="316"/>
      <c r="G96" s="316">
        <f>D96</f>
        <v>7931.74</v>
      </c>
      <c r="H96" s="317"/>
    </row>
    <row r="97" spans="1:8" ht="3.75" customHeight="1" x14ac:dyDescent="0.25">
      <c r="A97" s="303"/>
      <c r="B97" s="311"/>
      <c r="C97" s="309"/>
      <c r="D97" s="229"/>
      <c r="E97" s="315"/>
      <c r="F97" s="317"/>
      <c r="G97" s="317"/>
      <c r="H97" s="317"/>
    </row>
    <row r="98" spans="1:8" ht="18" customHeight="1" x14ac:dyDescent="0.25">
      <c r="A98" s="303"/>
      <c r="B98" s="312"/>
      <c r="C98" s="16" t="s">
        <v>12</v>
      </c>
      <c r="D98" s="223"/>
      <c r="E98" s="225"/>
      <c r="F98" s="33"/>
      <c r="G98" s="33"/>
      <c r="H98" s="33"/>
    </row>
    <row r="99" spans="1:8" ht="48.75" customHeight="1" x14ac:dyDescent="0.25">
      <c r="A99" s="304"/>
      <c r="B99" s="313"/>
      <c r="C99" s="16" t="s">
        <v>93</v>
      </c>
      <c r="D99" s="227">
        <f>G99</f>
        <v>7931.74</v>
      </c>
      <c r="E99" s="33"/>
      <c r="F99" s="33"/>
      <c r="G99" s="227">
        <v>7931.74</v>
      </c>
      <c r="H99" s="33"/>
    </row>
    <row r="100" spans="1:8" x14ac:dyDescent="0.25">
      <c r="A100" s="302" t="s">
        <v>112</v>
      </c>
      <c r="B100" s="310" t="s">
        <v>83</v>
      </c>
      <c r="C100" s="309" t="s">
        <v>6</v>
      </c>
      <c r="D100" s="228">
        <f>D103</f>
        <v>0</v>
      </c>
      <c r="E100" s="314"/>
      <c r="F100" s="316"/>
      <c r="G100" s="316">
        <f>D100</f>
        <v>0</v>
      </c>
      <c r="H100" s="317"/>
    </row>
    <row r="101" spans="1:8" ht="6.75" customHeight="1" x14ac:dyDescent="0.25">
      <c r="A101" s="303"/>
      <c r="B101" s="311"/>
      <c r="C101" s="309"/>
      <c r="D101" s="229"/>
      <c r="E101" s="315"/>
      <c r="F101" s="317"/>
      <c r="G101" s="317"/>
      <c r="H101" s="317"/>
    </row>
    <row r="102" spans="1:8" ht="21" customHeight="1" x14ac:dyDescent="0.25">
      <c r="A102" s="303"/>
      <c r="B102" s="312"/>
      <c r="C102" s="16" t="s">
        <v>12</v>
      </c>
      <c r="D102" s="230"/>
      <c r="E102" s="225"/>
      <c r="F102" s="33"/>
      <c r="G102" s="33"/>
      <c r="H102" s="33"/>
    </row>
    <row r="103" spans="1:8" ht="48" customHeight="1" x14ac:dyDescent="0.25">
      <c r="A103" s="304"/>
      <c r="B103" s="313"/>
      <c r="C103" s="16" t="s">
        <v>93</v>
      </c>
      <c r="D103" s="227">
        <v>0</v>
      </c>
      <c r="E103" s="33"/>
      <c r="F103" s="33"/>
      <c r="G103" s="227">
        <f>D103</f>
        <v>0</v>
      </c>
      <c r="H103" s="33"/>
    </row>
    <row r="104" spans="1:8" x14ac:dyDescent="0.25">
      <c r="A104" s="302" t="s">
        <v>113</v>
      </c>
      <c r="B104" s="310" t="s">
        <v>85</v>
      </c>
      <c r="C104" s="309" t="s">
        <v>6</v>
      </c>
      <c r="D104" s="228">
        <v>0</v>
      </c>
      <c r="E104" s="314"/>
      <c r="F104" s="316"/>
      <c r="G104" s="316">
        <v>0</v>
      </c>
      <c r="H104" s="317"/>
    </row>
    <row r="105" spans="1:8" ht="4.5" customHeight="1" x14ac:dyDescent="0.25">
      <c r="A105" s="303"/>
      <c r="B105" s="311"/>
      <c r="C105" s="309"/>
      <c r="D105" s="229"/>
      <c r="E105" s="315"/>
      <c r="F105" s="317"/>
      <c r="G105" s="317"/>
      <c r="H105" s="317"/>
    </row>
    <row r="106" spans="1:8" ht="21.75" customHeight="1" x14ac:dyDescent="0.25">
      <c r="A106" s="303"/>
      <c r="B106" s="312"/>
      <c r="C106" s="16" t="s">
        <v>12</v>
      </c>
      <c r="D106" s="230"/>
      <c r="E106" s="225"/>
      <c r="F106" s="33"/>
      <c r="G106" s="33"/>
      <c r="H106" s="33"/>
    </row>
    <row r="107" spans="1:8" ht="48" customHeight="1" x14ac:dyDescent="0.25">
      <c r="A107" s="304"/>
      <c r="B107" s="313"/>
      <c r="C107" s="16" t="s">
        <v>93</v>
      </c>
      <c r="D107" s="227">
        <v>0</v>
      </c>
      <c r="E107" s="33"/>
      <c r="F107" s="33"/>
      <c r="G107" s="227">
        <v>0</v>
      </c>
      <c r="H107" s="225"/>
    </row>
    <row r="108" spans="1:8" ht="24" customHeight="1" x14ac:dyDescent="0.25">
      <c r="A108" s="302" t="s">
        <v>243</v>
      </c>
      <c r="B108" s="302" t="s">
        <v>231</v>
      </c>
      <c r="C108" s="70" t="s">
        <v>6</v>
      </c>
      <c r="D108" s="227"/>
      <c r="E108" s="33"/>
      <c r="F108" s="33"/>
      <c r="G108" s="227"/>
      <c r="H108" s="225"/>
    </row>
    <row r="109" spans="1:8" ht="24" customHeight="1" x14ac:dyDescent="0.25">
      <c r="A109" s="303"/>
      <c r="B109" s="305"/>
      <c r="C109" s="70" t="s">
        <v>12</v>
      </c>
      <c r="D109" s="227"/>
      <c r="E109" s="33"/>
      <c r="F109" s="33"/>
      <c r="G109" s="227"/>
      <c r="H109" s="225"/>
    </row>
    <row r="110" spans="1:8" ht="48.75" customHeight="1" x14ac:dyDescent="0.25">
      <c r="A110" s="304"/>
      <c r="B110" s="306"/>
      <c r="C110" s="70" t="s">
        <v>93</v>
      </c>
      <c r="D110" s="227"/>
      <c r="E110" s="33"/>
      <c r="F110" s="33"/>
      <c r="G110" s="227"/>
      <c r="H110" s="225"/>
    </row>
    <row r="111" spans="1:8" ht="24" customHeight="1" x14ac:dyDescent="0.25">
      <c r="A111" s="302" t="s">
        <v>244</v>
      </c>
      <c r="B111" s="302" t="s">
        <v>232</v>
      </c>
      <c r="C111" s="70" t="s">
        <v>6</v>
      </c>
      <c r="D111" s="227"/>
      <c r="E111" s="33"/>
      <c r="F111" s="33"/>
      <c r="G111" s="227"/>
      <c r="H111" s="225"/>
    </row>
    <row r="112" spans="1:8" ht="24" customHeight="1" x14ac:dyDescent="0.25">
      <c r="A112" s="303"/>
      <c r="B112" s="305"/>
      <c r="C112" s="70" t="s">
        <v>12</v>
      </c>
      <c r="D112" s="227"/>
      <c r="E112" s="33"/>
      <c r="F112" s="33"/>
      <c r="G112" s="227"/>
      <c r="H112" s="225"/>
    </row>
    <row r="113" spans="1:8" ht="48.75" customHeight="1" x14ac:dyDescent="0.25">
      <c r="A113" s="304"/>
      <c r="B113" s="306"/>
      <c r="C113" s="70" t="s">
        <v>93</v>
      </c>
      <c r="D113" s="227"/>
      <c r="E113" s="33"/>
      <c r="F113" s="33"/>
      <c r="G113" s="227"/>
      <c r="H113" s="225"/>
    </row>
    <row r="114" spans="1:8" x14ac:dyDescent="0.25">
      <c r="A114" s="309" t="s">
        <v>86</v>
      </c>
      <c r="B114" s="309" t="s">
        <v>114</v>
      </c>
      <c r="C114" s="16" t="s">
        <v>6</v>
      </c>
      <c r="D114" s="223">
        <f>G114</f>
        <v>58345.81</v>
      </c>
      <c r="E114" s="33"/>
      <c r="F114" s="33"/>
      <c r="G114" s="224">
        <f>G116</f>
        <v>58345.81</v>
      </c>
      <c r="H114" s="225"/>
    </row>
    <row r="115" spans="1:8" ht="20.25" customHeight="1" x14ac:dyDescent="0.25">
      <c r="A115" s="309"/>
      <c r="B115" s="309"/>
      <c r="C115" s="16" t="s">
        <v>12</v>
      </c>
      <c r="D115" s="226"/>
      <c r="E115" s="33"/>
      <c r="F115" s="33"/>
      <c r="G115" s="226"/>
      <c r="H115" s="225"/>
    </row>
    <row r="116" spans="1:8" ht="51.75" customHeight="1" x14ac:dyDescent="0.25">
      <c r="A116" s="309"/>
      <c r="B116" s="309"/>
      <c r="C116" s="16" t="s">
        <v>93</v>
      </c>
      <c r="D116" s="227">
        <f>+D120+D124+D127</f>
        <v>58345.81</v>
      </c>
      <c r="E116" s="33"/>
      <c r="F116" s="33"/>
      <c r="G116" s="227">
        <f>G120+G124+G127</f>
        <v>58345.81</v>
      </c>
      <c r="H116" s="225"/>
    </row>
    <row r="117" spans="1:8" ht="15" customHeight="1" x14ac:dyDescent="0.25">
      <c r="A117" s="302" t="s">
        <v>115</v>
      </c>
      <c r="B117" s="310" t="s">
        <v>116</v>
      </c>
      <c r="C117" s="309" t="s">
        <v>6</v>
      </c>
      <c r="D117" s="228">
        <f>G117</f>
        <v>2636</v>
      </c>
      <c r="E117" s="314"/>
      <c r="F117" s="316"/>
      <c r="G117" s="316">
        <f>G120</f>
        <v>2636</v>
      </c>
      <c r="H117" s="317"/>
    </row>
    <row r="118" spans="1:8" ht="7.5" hidden="1" customHeight="1" x14ac:dyDescent="0.25">
      <c r="A118" s="303"/>
      <c r="B118" s="311"/>
      <c r="C118" s="309"/>
      <c r="D118" s="229"/>
      <c r="E118" s="315"/>
      <c r="F118" s="317"/>
      <c r="G118" s="317"/>
      <c r="H118" s="317"/>
    </row>
    <row r="119" spans="1:8" ht="17.25" customHeight="1" x14ac:dyDescent="0.25">
      <c r="A119" s="303"/>
      <c r="B119" s="312"/>
      <c r="C119" s="16" t="s">
        <v>12</v>
      </c>
      <c r="D119" s="230"/>
      <c r="E119" s="225"/>
      <c r="F119" s="33"/>
      <c r="G119" s="33"/>
      <c r="H119" s="33"/>
    </row>
    <row r="120" spans="1:8" ht="48.75" customHeight="1" x14ac:dyDescent="0.25">
      <c r="A120" s="304"/>
      <c r="B120" s="313"/>
      <c r="C120" s="16" t="s">
        <v>93</v>
      </c>
      <c r="D120" s="227">
        <f>G120</f>
        <v>2636</v>
      </c>
      <c r="E120" s="33"/>
      <c r="F120" s="33"/>
      <c r="G120" s="227">
        <v>2636</v>
      </c>
      <c r="H120" s="33"/>
    </row>
    <row r="121" spans="1:8" x14ac:dyDescent="0.25">
      <c r="A121" s="302" t="s">
        <v>117</v>
      </c>
      <c r="B121" s="310" t="s">
        <v>91</v>
      </c>
      <c r="C121" s="309" t="s">
        <v>6</v>
      </c>
      <c r="D121" s="228">
        <f>G121</f>
        <v>11163.2</v>
      </c>
      <c r="E121" s="314"/>
      <c r="F121" s="316"/>
      <c r="G121" s="316">
        <f>G124</f>
        <v>11163.2</v>
      </c>
      <c r="H121" s="317"/>
    </row>
    <row r="122" spans="1:8" ht="3.75" customHeight="1" x14ac:dyDescent="0.25">
      <c r="A122" s="303"/>
      <c r="B122" s="311"/>
      <c r="C122" s="309"/>
      <c r="D122" s="229"/>
      <c r="E122" s="315"/>
      <c r="F122" s="317"/>
      <c r="G122" s="317"/>
      <c r="H122" s="317"/>
    </row>
    <row r="123" spans="1:8" ht="21" customHeight="1" x14ac:dyDescent="0.25">
      <c r="A123" s="303"/>
      <c r="B123" s="312"/>
      <c r="C123" s="16" t="s">
        <v>12</v>
      </c>
      <c r="D123" s="230"/>
      <c r="E123" s="225"/>
      <c r="F123" s="33"/>
      <c r="G123" s="33"/>
      <c r="H123" s="33"/>
    </row>
    <row r="124" spans="1:8" ht="51.75" customHeight="1" x14ac:dyDescent="0.25">
      <c r="A124" s="304"/>
      <c r="B124" s="313"/>
      <c r="C124" s="16" t="s">
        <v>93</v>
      </c>
      <c r="D124" s="227">
        <f>G124</f>
        <v>11163.2</v>
      </c>
      <c r="E124" s="33"/>
      <c r="F124" s="33"/>
      <c r="G124" s="227">
        <v>11163.2</v>
      </c>
      <c r="H124" s="33"/>
    </row>
    <row r="125" spans="1:8" ht="24" customHeight="1" x14ac:dyDescent="0.25">
      <c r="A125" s="302" t="s">
        <v>245</v>
      </c>
      <c r="B125" s="302" t="s">
        <v>239</v>
      </c>
      <c r="C125" s="70" t="s">
        <v>6</v>
      </c>
      <c r="D125" s="227">
        <f>E125+F125+G125</f>
        <v>44546.61</v>
      </c>
      <c r="E125" s="33"/>
      <c r="F125" s="33"/>
      <c r="G125" s="227">
        <f>G127</f>
        <v>44546.61</v>
      </c>
      <c r="H125" s="33"/>
    </row>
    <row r="126" spans="1:8" ht="24" customHeight="1" x14ac:dyDescent="0.25">
      <c r="A126" s="303"/>
      <c r="B126" s="305"/>
      <c r="C126" s="70" t="s">
        <v>12</v>
      </c>
      <c r="D126" s="227"/>
      <c r="E126" s="33"/>
      <c r="F126" s="33"/>
      <c r="G126" s="227"/>
      <c r="H126" s="33"/>
    </row>
    <row r="127" spans="1:8" ht="45" customHeight="1" x14ac:dyDescent="0.25">
      <c r="A127" s="304"/>
      <c r="B127" s="306"/>
      <c r="C127" s="70" t="s">
        <v>93</v>
      </c>
      <c r="D127" s="227">
        <f>E127+F127+G127</f>
        <v>44546.61</v>
      </c>
      <c r="E127" s="33"/>
      <c r="F127" s="33"/>
      <c r="G127" s="227">
        <v>44546.61</v>
      </c>
      <c r="H127" s="33"/>
    </row>
    <row r="130" spans="1:8" ht="15.75" customHeight="1" x14ac:dyDescent="0.3">
      <c r="A130" s="307" t="s">
        <v>254</v>
      </c>
      <c r="B130" s="308"/>
      <c r="C130" s="80"/>
      <c r="D130" s="80"/>
      <c r="E130" s="80"/>
      <c r="F130" s="80"/>
      <c r="G130" s="322"/>
      <c r="H130" s="323"/>
    </row>
    <row r="131" spans="1:8" ht="16.5" x14ac:dyDescent="0.25">
      <c r="A131" s="321" t="s">
        <v>253</v>
      </c>
      <c r="B131" s="321"/>
      <c r="C131" s="80"/>
      <c r="D131" s="80"/>
      <c r="E131" s="80"/>
      <c r="F131" s="80"/>
      <c r="G131" s="80"/>
      <c r="H131" s="83" t="s">
        <v>92</v>
      </c>
    </row>
    <row r="132" spans="1:8" ht="16.5" x14ac:dyDescent="0.25">
      <c r="A132" s="80"/>
      <c r="B132" s="80"/>
      <c r="C132" s="80"/>
      <c r="D132" s="80"/>
      <c r="E132" s="80"/>
      <c r="F132" s="80"/>
      <c r="G132" s="80"/>
      <c r="H132" s="80"/>
    </row>
  </sheetData>
  <mergeCells count="161">
    <mergeCell ref="A131:B131"/>
    <mergeCell ref="G130:H130"/>
    <mergeCell ref="E1:H1"/>
    <mergeCell ref="E7:H7"/>
    <mergeCell ref="C7:C8"/>
    <mergeCell ref="A3:H3"/>
    <mergeCell ref="A4:H4"/>
    <mergeCell ref="A5:H5"/>
    <mergeCell ref="A6:H6"/>
    <mergeCell ref="A7:A8"/>
    <mergeCell ref="B7:B8"/>
    <mergeCell ref="D7:D8"/>
    <mergeCell ref="A10:A12"/>
    <mergeCell ref="B10:B12"/>
    <mergeCell ref="A16:A18"/>
    <mergeCell ref="A19:A21"/>
    <mergeCell ref="H34:H35"/>
    <mergeCell ref="A34:A37"/>
    <mergeCell ref="B34:B37"/>
    <mergeCell ref="A38:A41"/>
    <mergeCell ref="B38:B41"/>
    <mergeCell ref="G38:G39"/>
    <mergeCell ref="H38:H39"/>
    <mergeCell ref="C34:C35"/>
    <mergeCell ref="E34:E35"/>
    <mergeCell ref="F34:F35"/>
    <mergeCell ref="C38:C39"/>
    <mergeCell ref="E38:E39"/>
    <mergeCell ref="F38:F39"/>
    <mergeCell ref="G34:G35"/>
    <mergeCell ref="A25:A27"/>
    <mergeCell ref="B25:B27"/>
    <mergeCell ref="A13:A15"/>
    <mergeCell ref="B13:B15"/>
    <mergeCell ref="B16:B18"/>
    <mergeCell ref="B19:B21"/>
    <mergeCell ref="A31:A33"/>
    <mergeCell ref="B31:B33"/>
    <mergeCell ref="A22:A24"/>
    <mergeCell ref="B22:B24"/>
    <mergeCell ref="A28:A30"/>
    <mergeCell ref="B28:B30"/>
    <mergeCell ref="E42:E43"/>
    <mergeCell ref="F42:F43"/>
    <mergeCell ref="G42:G43"/>
    <mergeCell ref="H42:H43"/>
    <mergeCell ref="A52:A55"/>
    <mergeCell ref="B52:B55"/>
    <mergeCell ref="C52:C53"/>
    <mergeCell ref="E52:E53"/>
    <mergeCell ref="F52:F53"/>
    <mergeCell ref="G52:G53"/>
    <mergeCell ref="H52:H53"/>
    <mergeCell ref="A42:A45"/>
    <mergeCell ref="B42:B45"/>
    <mergeCell ref="C42:C43"/>
    <mergeCell ref="A46:A48"/>
    <mergeCell ref="B46:B48"/>
    <mergeCell ref="A49:A51"/>
    <mergeCell ref="B49:B51"/>
    <mergeCell ref="G56:G57"/>
    <mergeCell ref="H56:H57"/>
    <mergeCell ref="A60:A63"/>
    <mergeCell ref="B60:B63"/>
    <mergeCell ref="C60:C61"/>
    <mergeCell ref="E60:E61"/>
    <mergeCell ref="F60:F61"/>
    <mergeCell ref="G60:G61"/>
    <mergeCell ref="H60:H61"/>
    <mergeCell ref="A56:A59"/>
    <mergeCell ref="B56:B59"/>
    <mergeCell ref="C56:C57"/>
    <mergeCell ref="E56:E57"/>
    <mergeCell ref="F56:F57"/>
    <mergeCell ref="C80:C81"/>
    <mergeCell ref="E80:E81"/>
    <mergeCell ref="F80:F81"/>
    <mergeCell ref="G80:G81"/>
    <mergeCell ref="H80:H81"/>
    <mergeCell ref="G84:G85"/>
    <mergeCell ref="H84:H85"/>
    <mergeCell ref="A73:A75"/>
    <mergeCell ref="B73:B75"/>
    <mergeCell ref="A76:A79"/>
    <mergeCell ref="B76:B79"/>
    <mergeCell ref="C76:C77"/>
    <mergeCell ref="E76:E77"/>
    <mergeCell ref="F76:F77"/>
    <mergeCell ref="G76:G77"/>
    <mergeCell ref="H76:H77"/>
    <mergeCell ref="C88:C89"/>
    <mergeCell ref="E88:E89"/>
    <mergeCell ref="F88:F89"/>
    <mergeCell ref="G88:G89"/>
    <mergeCell ref="H88:H89"/>
    <mergeCell ref="A84:A87"/>
    <mergeCell ref="B84:B87"/>
    <mergeCell ref="C84:C85"/>
    <mergeCell ref="E84:E85"/>
    <mergeCell ref="F84:F85"/>
    <mergeCell ref="G92:G93"/>
    <mergeCell ref="H92:H93"/>
    <mergeCell ref="A96:A99"/>
    <mergeCell ref="B96:B99"/>
    <mergeCell ref="C96:C97"/>
    <mergeCell ref="E96:E97"/>
    <mergeCell ref="F96:F97"/>
    <mergeCell ref="G96:G97"/>
    <mergeCell ref="H96:H97"/>
    <mergeCell ref="A92:A95"/>
    <mergeCell ref="B92:B95"/>
    <mergeCell ref="C92:C93"/>
    <mergeCell ref="E92:E93"/>
    <mergeCell ref="F92:F93"/>
    <mergeCell ref="G100:G101"/>
    <mergeCell ref="H100:H101"/>
    <mergeCell ref="A104:A107"/>
    <mergeCell ref="B104:B107"/>
    <mergeCell ref="C104:C105"/>
    <mergeCell ref="E104:E105"/>
    <mergeCell ref="F104:F105"/>
    <mergeCell ref="G104:G105"/>
    <mergeCell ref="H104:H105"/>
    <mergeCell ref="A100:A103"/>
    <mergeCell ref="B100:B103"/>
    <mergeCell ref="C100:C101"/>
    <mergeCell ref="E100:E101"/>
    <mergeCell ref="F100:F101"/>
    <mergeCell ref="E117:E118"/>
    <mergeCell ref="F117:F118"/>
    <mergeCell ref="G117:G118"/>
    <mergeCell ref="H117:H118"/>
    <mergeCell ref="A121:A124"/>
    <mergeCell ref="B121:B124"/>
    <mergeCell ref="C121:C122"/>
    <mergeCell ref="E121:E122"/>
    <mergeCell ref="F121:F122"/>
    <mergeCell ref="G121:G122"/>
    <mergeCell ref="H121:H122"/>
    <mergeCell ref="A117:A120"/>
    <mergeCell ref="B117:B120"/>
    <mergeCell ref="C117:C118"/>
    <mergeCell ref="A130:B130"/>
    <mergeCell ref="A125:A127"/>
    <mergeCell ref="B125:B127"/>
    <mergeCell ref="A114:A116"/>
    <mergeCell ref="B114:B116"/>
    <mergeCell ref="A88:A91"/>
    <mergeCell ref="B88:B91"/>
    <mergeCell ref="A80:A83"/>
    <mergeCell ref="B80:B83"/>
    <mergeCell ref="B64:B66"/>
    <mergeCell ref="A64:A66"/>
    <mergeCell ref="B67:B69"/>
    <mergeCell ref="A70:A72"/>
    <mergeCell ref="B70:B72"/>
    <mergeCell ref="A67:A69"/>
    <mergeCell ref="A108:A110"/>
    <mergeCell ref="B108:B110"/>
    <mergeCell ref="A111:A113"/>
    <mergeCell ref="B111:B113"/>
  </mergeCells>
  <pageMargins left="0.70866141732283472" right="0.27559055118110237" top="0.39370078740157483" bottom="0.27559055118110237" header="0.31496062992125984" footer="0.19685039370078741"/>
  <pageSetup paperSize="9" scale="70" orientation="landscape" horizontalDpi="180" verticalDpi="180" r:id="rId1"/>
  <rowBreaks count="1" manualBreakCount="1">
    <brk id="4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237"/>
  <sheetViews>
    <sheetView tabSelected="1" view="pageBreakPreview" zoomScale="75" zoomScaleSheetLayoutView="75" workbookViewId="0">
      <pane xSplit="1" ySplit="9" topLeftCell="B118" activePane="bottomRight" state="frozen"/>
      <selection pane="topRight" activeCell="B1" sqref="B1"/>
      <selection pane="bottomLeft" activeCell="A10" sqref="A10"/>
      <selection pane="bottomRight" activeCell="A117" sqref="A117:K121"/>
    </sheetView>
  </sheetViews>
  <sheetFormatPr defaultColWidth="11.5703125" defaultRowHeight="15.75" x14ac:dyDescent="0.25"/>
  <cols>
    <col min="1" max="1" width="22.140625" style="3" customWidth="1"/>
    <col min="2" max="2" width="29.5703125" style="3" customWidth="1"/>
    <col min="3" max="3" width="17" style="3" customWidth="1"/>
    <col min="4" max="4" width="11.42578125" style="90" customWidth="1"/>
    <col min="5" max="6" width="11" style="90" customWidth="1"/>
    <col min="7" max="7" width="11" style="41" customWidth="1"/>
    <col min="8" max="8" width="10.85546875" style="41" customWidth="1"/>
    <col min="9" max="9" width="11.140625" style="3" customWidth="1"/>
    <col min="10" max="10" width="11.5703125" style="3"/>
    <col min="11" max="11" width="10.28515625" style="3" customWidth="1"/>
    <col min="12" max="16384" width="11.5703125" style="3"/>
  </cols>
  <sheetData>
    <row r="1" spans="1:13" ht="48.75" customHeight="1" x14ac:dyDescent="0.25">
      <c r="A1" s="24"/>
      <c r="B1" s="24"/>
      <c r="C1" s="24"/>
      <c r="D1" s="87"/>
      <c r="E1" s="87"/>
      <c r="F1" s="87"/>
      <c r="G1" s="39"/>
      <c r="H1" s="341" t="s">
        <v>218</v>
      </c>
      <c r="I1" s="341"/>
      <c r="J1" s="341"/>
      <c r="K1" s="341"/>
      <c r="L1" s="341"/>
      <c r="M1" s="341"/>
    </row>
    <row r="2" spans="1:13" ht="15.75" customHeight="1" x14ac:dyDescent="0.25">
      <c r="A2" s="24"/>
      <c r="B2" s="24"/>
      <c r="C2" s="24"/>
      <c r="D2" s="87"/>
      <c r="E2" s="87"/>
      <c r="F2" s="87"/>
      <c r="G2" s="39"/>
      <c r="H2" s="39"/>
      <c r="I2" s="38"/>
      <c r="J2" s="38"/>
      <c r="K2" s="38"/>
      <c r="L2" s="38"/>
      <c r="M2" s="38"/>
    </row>
    <row r="3" spans="1:13" ht="15.75" customHeight="1" x14ac:dyDescent="0.25">
      <c r="A3" s="327" t="s">
        <v>13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</row>
    <row r="4" spans="1:13" ht="15.75" customHeight="1" x14ac:dyDescent="0.25">
      <c r="A4" s="327" t="s">
        <v>40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</row>
    <row r="5" spans="1:13" ht="15.75" customHeight="1" x14ac:dyDescent="0.25">
      <c r="A5" s="327" t="s">
        <v>4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</row>
    <row r="6" spans="1:13" ht="18" customHeight="1" x14ac:dyDescent="0.25">
      <c r="A6" s="327" t="s">
        <v>41</v>
      </c>
      <c r="B6" s="327"/>
      <c r="C6" s="327"/>
      <c r="D6" s="327"/>
      <c r="E6" s="327"/>
      <c r="F6" s="327"/>
      <c r="G6" s="327"/>
      <c r="H6" s="327"/>
      <c r="I6" s="327"/>
      <c r="J6" s="327"/>
      <c r="K6" s="327"/>
    </row>
    <row r="7" spans="1:13" s="1" customFormat="1" ht="28.5" customHeight="1" x14ac:dyDescent="0.25">
      <c r="A7" s="342" t="s">
        <v>5</v>
      </c>
      <c r="B7" s="342" t="s">
        <v>14</v>
      </c>
      <c r="C7" s="342" t="s">
        <v>15</v>
      </c>
      <c r="D7" s="343" t="s">
        <v>16</v>
      </c>
      <c r="E7" s="343"/>
      <c r="F7" s="343"/>
      <c r="G7" s="343"/>
      <c r="H7" s="343"/>
      <c r="I7" s="343"/>
      <c r="J7" s="343"/>
      <c r="K7" s="343"/>
      <c r="L7" s="344"/>
      <c r="M7" s="344"/>
    </row>
    <row r="8" spans="1:13" s="1" customFormat="1" ht="81" customHeight="1" x14ac:dyDescent="0.25">
      <c r="A8" s="342"/>
      <c r="B8" s="342"/>
      <c r="C8" s="342"/>
      <c r="D8" s="88" t="s">
        <v>43</v>
      </c>
      <c r="E8" s="88" t="s">
        <v>44</v>
      </c>
      <c r="F8" s="88" t="s">
        <v>45</v>
      </c>
      <c r="G8" s="86" t="s">
        <v>46</v>
      </c>
      <c r="H8" s="79" t="s">
        <v>47</v>
      </c>
      <c r="I8" s="17" t="s">
        <v>48</v>
      </c>
      <c r="J8" s="17" t="s">
        <v>49</v>
      </c>
      <c r="K8" s="30" t="s">
        <v>50</v>
      </c>
      <c r="L8" s="30" t="s">
        <v>192</v>
      </c>
      <c r="M8" s="30" t="s">
        <v>193</v>
      </c>
    </row>
    <row r="9" spans="1:13" x14ac:dyDescent="0.25">
      <c r="A9" s="8">
        <v>1</v>
      </c>
      <c r="B9" s="8">
        <v>2</v>
      </c>
      <c r="C9" s="8">
        <v>3</v>
      </c>
      <c r="D9" s="93">
        <v>4</v>
      </c>
      <c r="E9" s="93">
        <v>5</v>
      </c>
      <c r="F9" s="93">
        <v>6</v>
      </c>
      <c r="G9" s="93">
        <v>7</v>
      </c>
      <c r="H9" s="93">
        <v>8</v>
      </c>
      <c r="I9" s="94">
        <v>9</v>
      </c>
      <c r="J9" s="94">
        <v>10</v>
      </c>
      <c r="K9" s="94">
        <v>11</v>
      </c>
      <c r="L9" s="95">
        <v>12</v>
      </c>
      <c r="M9" s="95">
        <v>13</v>
      </c>
    </row>
    <row r="10" spans="1:13" ht="30" customHeight="1" x14ac:dyDescent="0.25">
      <c r="A10" s="335" t="s">
        <v>0</v>
      </c>
      <c r="B10" s="318" t="s">
        <v>42</v>
      </c>
      <c r="C10" s="9" t="s">
        <v>17</v>
      </c>
      <c r="D10" s="65">
        <f>SUM(D11:D14)</f>
        <v>158458.95000000001</v>
      </c>
      <c r="E10" s="65">
        <f>SUM(E11:E14)</f>
        <v>213855.35999999996</v>
      </c>
      <c r="F10" s="65">
        <f>F11+F12+F13</f>
        <v>248108.59</v>
      </c>
      <c r="G10" s="65">
        <f t="shared" ref="G10:H10" si="0">SUM(G11:G14)</f>
        <v>250844.06999999998</v>
      </c>
      <c r="H10" s="65">
        <f t="shared" si="0"/>
        <v>206945.78</v>
      </c>
      <c r="I10" s="36">
        <f t="shared" ref="I10:M10" si="1">SUM(I11:I14)</f>
        <v>102118.9</v>
      </c>
      <c r="J10" s="36">
        <f t="shared" si="1"/>
        <v>105136.99999999999</v>
      </c>
      <c r="K10" s="36">
        <f t="shared" si="1"/>
        <v>108247.9</v>
      </c>
      <c r="L10" s="36">
        <f t="shared" si="1"/>
        <v>111450.59999999999</v>
      </c>
      <c r="M10" s="36">
        <f t="shared" si="1"/>
        <v>113749.59999999999</v>
      </c>
    </row>
    <row r="11" spans="1:13" ht="27.75" customHeight="1" x14ac:dyDescent="0.25">
      <c r="A11" s="335"/>
      <c r="B11" s="319"/>
      <c r="C11" s="9" t="s">
        <v>18</v>
      </c>
      <c r="D11" s="65">
        <f t="shared" ref="D11:M11" si="2">D16+D46+D123+D215</f>
        <v>2024.76</v>
      </c>
      <c r="E11" s="65">
        <f t="shared" si="2"/>
        <v>6285.8099999999995</v>
      </c>
      <c r="F11" s="65">
        <f t="shared" si="2"/>
        <v>5159.0600000000004</v>
      </c>
      <c r="G11" s="65">
        <f t="shared" si="2"/>
        <v>1615.58</v>
      </c>
      <c r="H11" s="65">
        <f t="shared" si="2"/>
        <v>0</v>
      </c>
      <c r="I11" s="65">
        <f t="shared" si="2"/>
        <v>0</v>
      </c>
      <c r="J11" s="65">
        <f t="shared" si="2"/>
        <v>0</v>
      </c>
      <c r="K11" s="65">
        <f t="shared" si="2"/>
        <v>0</v>
      </c>
      <c r="L11" s="65">
        <f t="shared" si="2"/>
        <v>0</v>
      </c>
      <c r="M11" s="65">
        <f t="shared" si="2"/>
        <v>0</v>
      </c>
    </row>
    <row r="12" spans="1:13" ht="27" customHeight="1" x14ac:dyDescent="0.25">
      <c r="A12" s="335"/>
      <c r="B12" s="319"/>
      <c r="C12" s="9" t="s">
        <v>9</v>
      </c>
      <c r="D12" s="65">
        <f t="shared" ref="D12:M12" si="3">D17+D47+D124+D216</f>
        <v>40488.76</v>
      </c>
      <c r="E12" s="65">
        <f t="shared" si="3"/>
        <v>41581.68</v>
      </c>
      <c r="F12" s="65">
        <f t="shared" si="3"/>
        <v>29979.82</v>
      </c>
      <c r="G12" s="65">
        <f t="shared" si="3"/>
        <v>17687.41</v>
      </c>
      <c r="H12" s="65">
        <f t="shared" si="3"/>
        <v>38770.18</v>
      </c>
      <c r="I12" s="65">
        <f t="shared" si="3"/>
        <v>0</v>
      </c>
      <c r="J12" s="65">
        <f t="shared" si="3"/>
        <v>0</v>
      </c>
      <c r="K12" s="65">
        <f t="shared" si="3"/>
        <v>0</v>
      </c>
      <c r="L12" s="65">
        <f t="shared" si="3"/>
        <v>0</v>
      </c>
      <c r="M12" s="65">
        <f t="shared" si="3"/>
        <v>0</v>
      </c>
    </row>
    <row r="13" spans="1:13" ht="45" customHeight="1" x14ac:dyDescent="0.25">
      <c r="A13" s="335"/>
      <c r="B13" s="319"/>
      <c r="C13" s="9" t="s">
        <v>10</v>
      </c>
      <c r="D13" s="66">
        <f>D18+D48+D125+D217</f>
        <v>115945.43000000001</v>
      </c>
      <c r="E13" s="66">
        <f>E18+E48+E125+E217</f>
        <v>165987.86999999997</v>
      </c>
      <c r="F13" s="66">
        <f>F48+F125+F217+F18</f>
        <v>212969.71</v>
      </c>
      <c r="G13" s="66">
        <f>G18+G48+G125+G217</f>
        <v>231541.08</v>
      </c>
      <c r="H13" s="66">
        <f>H18+H48+H125+H217</f>
        <v>168175.6</v>
      </c>
      <c r="I13" s="35">
        <f>I15+I45+I122+I214</f>
        <v>102118.9</v>
      </c>
      <c r="J13" s="35">
        <f>J15+J45+J122+J214</f>
        <v>105136.99999999999</v>
      </c>
      <c r="K13" s="35">
        <f>K15+K45+K122+K214</f>
        <v>108247.9</v>
      </c>
      <c r="L13" s="35">
        <f>L15+L45+L122+L214</f>
        <v>111450.59999999999</v>
      </c>
      <c r="M13" s="35">
        <f>M15+M45+M122+M214</f>
        <v>113749.59999999999</v>
      </c>
    </row>
    <row r="14" spans="1:13" ht="29.25" customHeight="1" x14ac:dyDescent="0.25">
      <c r="A14" s="335"/>
      <c r="B14" s="320"/>
      <c r="C14" s="9" t="s">
        <v>11</v>
      </c>
      <c r="D14" s="216">
        <v>0</v>
      </c>
      <c r="E14" s="216">
        <v>0</v>
      </c>
      <c r="F14" s="216">
        <v>0</v>
      </c>
      <c r="G14" s="216">
        <v>0</v>
      </c>
      <c r="H14" s="216">
        <v>0</v>
      </c>
      <c r="I14" s="217">
        <v>0</v>
      </c>
      <c r="J14" s="218">
        <v>0</v>
      </c>
      <c r="K14" s="218">
        <v>0</v>
      </c>
      <c r="L14" s="218">
        <v>0</v>
      </c>
      <c r="M14" s="218">
        <v>0</v>
      </c>
    </row>
    <row r="15" spans="1:13" ht="28.5" customHeight="1" x14ac:dyDescent="0.25">
      <c r="A15" s="309" t="s">
        <v>2</v>
      </c>
      <c r="B15" s="330" t="s">
        <v>53</v>
      </c>
      <c r="C15" s="9" t="s">
        <v>17</v>
      </c>
      <c r="D15" s="69">
        <f>SUM(D16:D19)</f>
        <v>34911.449999999997</v>
      </c>
      <c r="E15" s="69">
        <f>E16+E17+E18</f>
        <v>32667.110000000004</v>
      </c>
      <c r="F15" s="69">
        <f>F20+F25+F30+F35+F40</f>
        <v>44703.549999999996</v>
      </c>
      <c r="G15" s="69">
        <f>G18+G17</f>
        <v>36414.269999999997</v>
      </c>
      <c r="H15" s="69">
        <f t="shared" ref="H15:M15" si="4">H18</f>
        <v>27554.3</v>
      </c>
      <c r="I15" s="21">
        <f t="shared" si="4"/>
        <v>28476.7</v>
      </c>
      <c r="J15" s="21">
        <f t="shared" si="4"/>
        <v>29330</v>
      </c>
      <c r="K15" s="21">
        <f t="shared" si="4"/>
        <v>30210.9</v>
      </c>
      <c r="L15" s="21">
        <f t="shared" si="4"/>
        <v>31117.200000000001</v>
      </c>
      <c r="M15" s="21">
        <f t="shared" si="4"/>
        <v>32050.7</v>
      </c>
    </row>
    <row r="16" spans="1:13" ht="27" customHeight="1" x14ac:dyDescent="0.25">
      <c r="A16" s="309"/>
      <c r="B16" s="330"/>
      <c r="C16" s="9" t="s">
        <v>18</v>
      </c>
      <c r="D16" s="69">
        <f>D21+D26+D31+D36</f>
        <v>0</v>
      </c>
      <c r="E16" s="69">
        <v>0</v>
      </c>
      <c r="F16" s="69">
        <f>F21+F26+F31+F36+F41</f>
        <v>4715.75</v>
      </c>
      <c r="G16" s="69">
        <v>0</v>
      </c>
      <c r="H16" s="84">
        <v>0</v>
      </c>
      <c r="I16" s="85">
        <v>0</v>
      </c>
      <c r="J16" s="85">
        <v>0</v>
      </c>
      <c r="K16" s="21">
        <v>0</v>
      </c>
      <c r="L16" s="21">
        <v>0</v>
      </c>
      <c r="M16" s="21">
        <v>0</v>
      </c>
    </row>
    <row r="17" spans="1:13" ht="27.75" customHeight="1" x14ac:dyDescent="0.25">
      <c r="A17" s="309"/>
      <c r="B17" s="330"/>
      <c r="C17" s="9" t="s">
        <v>9</v>
      </c>
      <c r="D17" s="69">
        <f t="shared" ref="D17:D19" si="5">D22+D27+D32+D37</f>
        <v>6646.12</v>
      </c>
      <c r="E17" s="69">
        <f>E22+E27+E32+E37</f>
        <v>2569.15</v>
      </c>
      <c r="F17" s="69">
        <f t="shared" ref="F17:F18" si="6">F22+F27+F32+F37+F42</f>
        <v>96.25</v>
      </c>
      <c r="G17" s="69">
        <f>G22</f>
        <v>391</v>
      </c>
      <c r="H17" s="84">
        <v>0</v>
      </c>
      <c r="I17" s="85">
        <v>0</v>
      </c>
      <c r="J17" s="85">
        <v>0</v>
      </c>
      <c r="K17" s="21">
        <v>0</v>
      </c>
      <c r="L17" s="21">
        <v>0</v>
      </c>
      <c r="M17" s="21">
        <v>0</v>
      </c>
    </row>
    <row r="18" spans="1:13" ht="42" customHeight="1" x14ac:dyDescent="0.25">
      <c r="A18" s="309"/>
      <c r="B18" s="330"/>
      <c r="C18" s="9" t="s">
        <v>10</v>
      </c>
      <c r="D18" s="69">
        <f t="shared" si="5"/>
        <v>28265.329999999998</v>
      </c>
      <c r="E18" s="69">
        <f>E23+E28+E38</f>
        <v>30097.960000000003</v>
      </c>
      <c r="F18" s="69">
        <f t="shared" si="6"/>
        <v>39891.549999999996</v>
      </c>
      <c r="G18" s="69">
        <f>G23</f>
        <v>36023.269999999997</v>
      </c>
      <c r="H18" s="69">
        <f t="shared" ref="H18:M18" si="7">H20+H25+H30+H35</f>
        <v>27554.3</v>
      </c>
      <c r="I18" s="21">
        <f t="shared" si="7"/>
        <v>28476.7</v>
      </c>
      <c r="J18" s="21">
        <f t="shared" si="7"/>
        <v>29330</v>
      </c>
      <c r="K18" s="21">
        <f t="shared" si="7"/>
        <v>30210.9</v>
      </c>
      <c r="L18" s="21">
        <f t="shared" si="7"/>
        <v>31117.200000000001</v>
      </c>
      <c r="M18" s="21">
        <f t="shared" si="7"/>
        <v>32050.7</v>
      </c>
    </row>
    <row r="19" spans="1:13" ht="27.75" customHeight="1" x14ac:dyDescent="0.25">
      <c r="A19" s="309"/>
      <c r="B19" s="330"/>
      <c r="C19" s="9" t="s">
        <v>11</v>
      </c>
      <c r="D19" s="69">
        <f t="shared" si="5"/>
        <v>0</v>
      </c>
      <c r="E19" s="69">
        <v>0</v>
      </c>
      <c r="F19" s="69">
        <v>0</v>
      </c>
      <c r="G19" s="69">
        <v>0</v>
      </c>
      <c r="H19" s="69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</row>
    <row r="20" spans="1:13" ht="33.75" customHeight="1" x14ac:dyDescent="0.25">
      <c r="A20" s="302" t="s">
        <v>34</v>
      </c>
      <c r="B20" s="318" t="s">
        <v>51</v>
      </c>
      <c r="C20" s="9" t="s">
        <v>17</v>
      </c>
      <c r="D20" s="69">
        <f>D21+D22+D23</f>
        <v>28285.79</v>
      </c>
      <c r="E20" s="69">
        <f t="shared" ref="E20:M20" si="8">E23</f>
        <v>30058.560000000001</v>
      </c>
      <c r="F20" s="69">
        <f>F23</f>
        <v>39889.589999999997</v>
      </c>
      <c r="G20" s="69">
        <f>G22+G23</f>
        <v>36414.269999999997</v>
      </c>
      <c r="H20" s="69">
        <f t="shared" si="8"/>
        <v>27554.3</v>
      </c>
      <c r="I20" s="21">
        <f t="shared" si="8"/>
        <v>28476.7</v>
      </c>
      <c r="J20" s="21">
        <f t="shared" si="8"/>
        <v>29330</v>
      </c>
      <c r="K20" s="21">
        <f t="shared" si="8"/>
        <v>30210.9</v>
      </c>
      <c r="L20" s="21">
        <f t="shared" si="8"/>
        <v>31117.200000000001</v>
      </c>
      <c r="M20" s="21">
        <f t="shared" si="8"/>
        <v>32050.7</v>
      </c>
    </row>
    <row r="21" spans="1:13" ht="30.75" customHeight="1" x14ac:dyDescent="0.25">
      <c r="A21" s="303"/>
      <c r="B21" s="319"/>
      <c r="C21" s="9" t="s">
        <v>18</v>
      </c>
      <c r="D21" s="69">
        <v>0</v>
      </c>
      <c r="E21" s="69">
        <v>0</v>
      </c>
      <c r="F21" s="69">
        <v>0</v>
      </c>
      <c r="G21" s="69">
        <v>0</v>
      </c>
      <c r="H21" s="84">
        <v>0</v>
      </c>
      <c r="I21" s="85">
        <v>0</v>
      </c>
      <c r="J21" s="85">
        <v>0</v>
      </c>
      <c r="K21" s="21">
        <v>0</v>
      </c>
      <c r="L21" s="21">
        <v>0</v>
      </c>
      <c r="M21" s="21">
        <v>0</v>
      </c>
    </row>
    <row r="22" spans="1:13" ht="28.5" customHeight="1" x14ac:dyDescent="0.25">
      <c r="A22" s="303"/>
      <c r="B22" s="319"/>
      <c r="C22" s="9" t="s">
        <v>9</v>
      </c>
      <c r="D22" s="69">
        <v>139.72</v>
      </c>
      <c r="E22" s="69">
        <v>0</v>
      </c>
      <c r="F22" s="69">
        <v>0</v>
      </c>
      <c r="G22" s="69">
        <v>391</v>
      </c>
      <c r="H22" s="84">
        <v>0</v>
      </c>
      <c r="I22" s="85">
        <v>0</v>
      </c>
      <c r="J22" s="85">
        <v>0</v>
      </c>
      <c r="K22" s="21">
        <v>0</v>
      </c>
      <c r="L22" s="21">
        <v>0</v>
      </c>
      <c r="M22" s="21">
        <v>0</v>
      </c>
    </row>
    <row r="23" spans="1:13" ht="42" customHeight="1" x14ac:dyDescent="0.25">
      <c r="A23" s="303"/>
      <c r="B23" s="319"/>
      <c r="C23" s="9" t="s">
        <v>10</v>
      </c>
      <c r="D23" s="69">
        <v>28146.07</v>
      </c>
      <c r="E23" s="69">
        <v>30058.560000000001</v>
      </c>
      <c r="F23" s="69">
        <v>39889.589999999997</v>
      </c>
      <c r="G23" s="69">
        <v>36023.269999999997</v>
      </c>
      <c r="H23" s="69">
        <v>27554.3</v>
      </c>
      <c r="I23" s="21">
        <v>28476.7</v>
      </c>
      <c r="J23" s="21">
        <v>29330</v>
      </c>
      <c r="K23" s="21">
        <v>30210.9</v>
      </c>
      <c r="L23" s="21">
        <v>31117.200000000001</v>
      </c>
      <c r="M23" s="21">
        <v>32050.7</v>
      </c>
    </row>
    <row r="24" spans="1:13" ht="30" x14ac:dyDescent="0.25">
      <c r="A24" s="304"/>
      <c r="B24" s="320"/>
      <c r="C24" s="44" t="s">
        <v>11</v>
      </c>
      <c r="D24" s="219">
        <v>0</v>
      </c>
      <c r="E24" s="219">
        <v>0</v>
      </c>
      <c r="F24" s="219">
        <v>0</v>
      </c>
      <c r="G24" s="219">
        <v>0</v>
      </c>
      <c r="H24" s="220">
        <v>0</v>
      </c>
      <c r="I24" s="221">
        <v>0</v>
      </c>
      <c r="J24" s="221">
        <v>0</v>
      </c>
      <c r="K24" s="222">
        <v>0</v>
      </c>
      <c r="L24" s="222">
        <v>0</v>
      </c>
      <c r="M24" s="222">
        <v>0</v>
      </c>
    </row>
    <row r="25" spans="1:13" ht="30.75" customHeight="1" x14ac:dyDescent="0.25">
      <c r="A25" s="302" t="s">
        <v>33</v>
      </c>
      <c r="B25" s="318" t="s">
        <v>52</v>
      </c>
      <c r="C25" s="9" t="s">
        <v>17</v>
      </c>
      <c r="D25" s="69">
        <f>D26+D27+D28</f>
        <v>0</v>
      </c>
      <c r="E25" s="69">
        <v>0</v>
      </c>
      <c r="F25" s="69">
        <v>0</v>
      </c>
      <c r="G25" s="69">
        <v>0</v>
      </c>
      <c r="H25" s="69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</row>
    <row r="26" spans="1:13" ht="31.5" customHeight="1" x14ac:dyDescent="0.25">
      <c r="A26" s="303"/>
      <c r="B26" s="319"/>
      <c r="C26" s="9" t="s">
        <v>18</v>
      </c>
      <c r="D26" s="69">
        <v>0</v>
      </c>
      <c r="E26" s="69">
        <v>0</v>
      </c>
      <c r="F26" s="69">
        <v>0</v>
      </c>
      <c r="G26" s="69">
        <v>0</v>
      </c>
      <c r="H26" s="84">
        <v>0</v>
      </c>
      <c r="I26" s="85">
        <v>0</v>
      </c>
      <c r="J26" s="85">
        <v>0</v>
      </c>
      <c r="K26" s="21">
        <v>0</v>
      </c>
      <c r="L26" s="21">
        <v>0</v>
      </c>
      <c r="M26" s="21">
        <v>0</v>
      </c>
    </row>
    <row r="27" spans="1:13" ht="32.25" customHeight="1" x14ac:dyDescent="0.25">
      <c r="A27" s="303"/>
      <c r="B27" s="319"/>
      <c r="C27" s="9" t="s">
        <v>9</v>
      </c>
      <c r="D27" s="69">
        <v>0</v>
      </c>
      <c r="E27" s="69">
        <v>0</v>
      </c>
      <c r="F27" s="69">
        <v>0</v>
      </c>
      <c r="G27" s="69">
        <v>0</v>
      </c>
      <c r="H27" s="84">
        <v>0</v>
      </c>
      <c r="I27" s="85">
        <v>0</v>
      </c>
      <c r="J27" s="85">
        <v>0</v>
      </c>
      <c r="K27" s="21">
        <v>0</v>
      </c>
      <c r="L27" s="21">
        <v>0</v>
      </c>
      <c r="M27" s="21">
        <v>0</v>
      </c>
    </row>
    <row r="28" spans="1:13" ht="42.75" customHeight="1" x14ac:dyDescent="0.25">
      <c r="A28" s="303"/>
      <c r="B28" s="319"/>
      <c r="C28" s="9" t="s">
        <v>10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</row>
    <row r="29" spans="1:13" ht="32.25" customHeight="1" x14ac:dyDescent="0.25">
      <c r="A29" s="304"/>
      <c r="B29" s="320"/>
      <c r="C29" s="9" t="s">
        <v>11</v>
      </c>
      <c r="D29" s="69">
        <v>0</v>
      </c>
      <c r="E29" s="69">
        <v>0</v>
      </c>
      <c r="F29" s="69">
        <v>0</v>
      </c>
      <c r="G29" s="69">
        <v>0</v>
      </c>
      <c r="H29" s="84">
        <v>0</v>
      </c>
      <c r="I29" s="85">
        <v>0</v>
      </c>
      <c r="J29" s="85">
        <v>0</v>
      </c>
      <c r="K29" s="21">
        <v>0</v>
      </c>
      <c r="L29" s="21">
        <v>0</v>
      </c>
      <c r="M29" s="21">
        <v>0</v>
      </c>
    </row>
    <row r="30" spans="1:13" ht="29.25" customHeight="1" x14ac:dyDescent="0.25">
      <c r="A30" s="302" t="s">
        <v>54</v>
      </c>
      <c r="B30" s="318" t="s">
        <v>55</v>
      </c>
      <c r="C30" s="9" t="s">
        <v>17</v>
      </c>
      <c r="D30" s="69">
        <f>D31+D32+D33</f>
        <v>0</v>
      </c>
      <c r="E30" s="69">
        <v>0</v>
      </c>
      <c r="F30" s="69">
        <v>0</v>
      </c>
      <c r="G30" s="69">
        <v>0</v>
      </c>
      <c r="H30" s="69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</row>
    <row r="31" spans="1:13" ht="30" x14ac:dyDescent="0.25">
      <c r="A31" s="303"/>
      <c r="B31" s="319"/>
      <c r="C31" s="9" t="s">
        <v>18</v>
      </c>
      <c r="D31" s="69">
        <v>0</v>
      </c>
      <c r="E31" s="69">
        <v>0</v>
      </c>
      <c r="F31" s="69">
        <v>0</v>
      </c>
      <c r="G31" s="69">
        <v>0</v>
      </c>
      <c r="H31" s="84">
        <v>0</v>
      </c>
      <c r="I31" s="85">
        <v>0</v>
      </c>
      <c r="J31" s="85">
        <v>0</v>
      </c>
      <c r="K31" s="21">
        <v>0</v>
      </c>
      <c r="L31" s="21">
        <v>0</v>
      </c>
      <c r="M31" s="21">
        <v>0</v>
      </c>
    </row>
    <row r="32" spans="1:13" ht="30" x14ac:dyDescent="0.25">
      <c r="A32" s="303"/>
      <c r="B32" s="319"/>
      <c r="C32" s="9" t="s">
        <v>9</v>
      </c>
      <c r="D32" s="69">
        <v>0</v>
      </c>
      <c r="E32" s="69">
        <v>0</v>
      </c>
      <c r="F32" s="69">
        <v>0</v>
      </c>
      <c r="G32" s="69">
        <v>0</v>
      </c>
      <c r="H32" s="84">
        <v>0</v>
      </c>
      <c r="I32" s="85">
        <v>0</v>
      </c>
      <c r="J32" s="85">
        <v>0</v>
      </c>
      <c r="K32" s="21">
        <v>0</v>
      </c>
      <c r="L32" s="21">
        <v>0</v>
      </c>
      <c r="M32" s="21">
        <v>0</v>
      </c>
    </row>
    <row r="33" spans="1:13" ht="45" x14ac:dyDescent="0.25">
      <c r="A33" s="303"/>
      <c r="B33" s="319"/>
      <c r="C33" s="9" t="s">
        <v>10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</row>
    <row r="34" spans="1:13" ht="36" customHeight="1" x14ac:dyDescent="0.25">
      <c r="A34" s="304"/>
      <c r="B34" s="320"/>
      <c r="C34" s="9" t="s">
        <v>11</v>
      </c>
      <c r="D34" s="69">
        <v>0</v>
      </c>
      <c r="E34" s="69">
        <v>0</v>
      </c>
      <c r="F34" s="69">
        <v>0</v>
      </c>
      <c r="G34" s="69">
        <v>0</v>
      </c>
      <c r="H34" s="84">
        <v>0</v>
      </c>
      <c r="I34" s="85">
        <v>0</v>
      </c>
      <c r="J34" s="85">
        <v>0</v>
      </c>
      <c r="K34" s="21">
        <v>0</v>
      </c>
      <c r="L34" s="21">
        <v>0</v>
      </c>
      <c r="M34" s="21">
        <v>0</v>
      </c>
    </row>
    <row r="35" spans="1:13" ht="31.5" customHeight="1" x14ac:dyDescent="0.25">
      <c r="A35" s="302" t="s">
        <v>56</v>
      </c>
      <c r="B35" s="318" t="s">
        <v>57</v>
      </c>
      <c r="C35" s="9" t="s">
        <v>17</v>
      </c>
      <c r="D35" s="69">
        <f>D36+D37+D38</f>
        <v>6625.66</v>
      </c>
      <c r="E35" s="69">
        <f>E36+E37+E38</f>
        <v>2608.5500000000002</v>
      </c>
      <c r="F35" s="69">
        <f t="shared" ref="F35:M35" si="9">F38</f>
        <v>0</v>
      </c>
      <c r="G35" s="69">
        <f t="shared" si="9"/>
        <v>0</v>
      </c>
      <c r="H35" s="69">
        <f t="shared" si="9"/>
        <v>0</v>
      </c>
      <c r="I35" s="21">
        <f t="shared" si="9"/>
        <v>0</v>
      </c>
      <c r="J35" s="21">
        <f t="shared" si="9"/>
        <v>0</v>
      </c>
      <c r="K35" s="21">
        <f t="shared" si="9"/>
        <v>0</v>
      </c>
      <c r="L35" s="21">
        <f t="shared" si="9"/>
        <v>0</v>
      </c>
      <c r="M35" s="21">
        <f t="shared" si="9"/>
        <v>0</v>
      </c>
    </row>
    <row r="36" spans="1:13" ht="30" x14ac:dyDescent="0.25">
      <c r="A36" s="303"/>
      <c r="B36" s="319"/>
      <c r="C36" s="9" t="s">
        <v>18</v>
      </c>
      <c r="D36" s="69">
        <v>0</v>
      </c>
      <c r="E36" s="69">
        <v>0</v>
      </c>
      <c r="F36" s="69">
        <v>0</v>
      </c>
      <c r="G36" s="69">
        <v>0</v>
      </c>
      <c r="H36" s="84">
        <v>0</v>
      </c>
      <c r="I36" s="85">
        <v>0</v>
      </c>
      <c r="J36" s="85">
        <v>0</v>
      </c>
      <c r="K36" s="21">
        <v>0</v>
      </c>
      <c r="L36" s="21">
        <v>0</v>
      </c>
      <c r="M36" s="21">
        <v>0</v>
      </c>
    </row>
    <row r="37" spans="1:13" ht="28.5" customHeight="1" x14ac:dyDescent="0.25">
      <c r="A37" s="303"/>
      <c r="B37" s="319"/>
      <c r="C37" s="9" t="s">
        <v>9</v>
      </c>
      <c r="D37" s="69">
        <v>6506.4</v>
      </c>
      <c r="E37" s="69">
        <v>2569.15</v>
      </c>
      <c r="F37" s="69">
        <v>0</v>
      </c>
      <c r="G37" s="69">
        <v>0</v>
      </c>
      <c r="H37" s="84">
        <v>0</v>
      </c>
      <c r="I37" s="85">
        <v>0</v>
      </c>
      <c r="J37" s="85">
        <v>0</v>
      </c>
      <c r="K37" s="21">
        <v>0</v>
      </c>
      <c r="L37" s="21">
        <v>0</v>
      </c>
      <c r="M37" s="21">
        <v>0</v>
      </c>
    </row>
    <row r="38" spans="1:13" ht="45.75" customHeight="1" x14ac:dyDescent="0.25">
      <c r="A38" s="303"/>
      <c r="B38" s="319"/>
      <c r="C38" s="9" t="s">
        <v>10</v>
      </c>
      <c r="D38" s="69">
        <v>119.26</v>
      </c>
      <c r="E38" s="69">
        <v>39.4</v>
      </c>
      <c r="F38" s="69">
        <v>0</v>
      </c>
      <c r="G38" s="69">
        <v>0</v>
      </c>
      <c r="H38" s="69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</row>
    <row r="39" spans="1:13" ht="30" x14ac:dyDescent="0.25">
      <c r="A39" s="304"/>
      <c r="B39" s="320"/>
      <c r="C39" s="9" t="s">
        <v>11</v>
      </c>
      <c r="D39" s="69">
        <v>0</v>
      </c>
      <c r="E39" s="69">
        <v>0</v>
      </c>
      <c r="F39" s="69">
        <v>0</v>
      </c>
      <c r="G39" s="69">
        <v>0</v>
      </c>
      <c r="H39" s="69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</row>
    <row r="40" spans="1:13" ht="30.75" customHeight="1" x14ac:dyDescent="0.25">
      <c r="A40" s="302" t="s">
        <v>240</v>
      </c>
      <c r="B40" s="302" t="s">
        <v>85</v>
      </c>
      <c r="C40" s="9" t="s">
        <v>17</v>
      </c>
      <c r="D40" s="67">
        <v>0</v>
      </c>
      <c r="E40" s="67">
        <v>0</v>
      </c>
      <c r="F40" s="67">
        <f>F41+F42+F43</f>
        <v>4813.96</v>
      </c>
      <c r="G40" s="68">
        <v>0</v>
      </c>
      <c r="H40" s="68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</row>
    <row r="41" spans="1:13" ht="30" x14ac:dyDescent="0.25">
      <c r="A41" s="303"/>
      <c r="B41" s="303"/>
      <c r="C41" s="9" t="s">
        <v>18</v>
      </c>
      <c r="D41" s="67">
        <v>0</v>
      </c>
      <c r="E41" s="67">
        <v>0</v>
      </c>
      <c r="F41" s="67">
        <v>4715.75</v>
      </c>
      <c r="G41" s="68">
        <v>0</v>
      </c>
      <c r="H41" s="68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</row>
    <row r="42" spans="1:13" ht="30" x14ac:dyDescent="0.25">
      <c r="A42" s="303"/>
      <c r="B42" s="303"/>
      <c r="C42" s="9" t="s">
        <v>9</v>
      </c>
      <c r="D42" s="67">
        <v>0</v>
      </c>
      <c r="E42" s="67">
        <v>0</v>
      </c>
      <c r="F42" s="67">
        <v>96.25</v>
      </c>
      <c r="G42" s="68">
        <v>0</v>
      </c>
      <c r="H42" s="68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</row>
    <row r="43" spans="1:13" ht="42.75" customHeight="1" x14ac:dyDescent="0.25">
      <c r="A43" s="303"/>
      <c r="B43" s="303"/>
      <c r="C43" s="9" t="s">
        <v>10</v>
      </c>
      <c r="D43" s="67">
        <v>0</v>
      </c>
      <c r="E43" s="67">
        <v>0</v>
      </c>
      <c r="F43" s="67">
        <v>1.96</v>
      </c>
      <c r="G43" s="68">
        <v>0</v>
      </c>
      <c r="H43" s="68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</row>
    <row r="44" spans="1:13" ht="30" x14ac:dyDescent="0.25">
      <c r="A44" s="304"/>
      <c r="B44" s="304"/>
      <c r="C44" s="9" t="s">
        <v>11</v>
      </c>
      <c r="D44" s="67">
        <v>0</v>
      </c>
      <c r="E44" s="67">
        <v>0</v>
      </c>
      <c r="F44" s="67">
        <v>0</v>
      </c>
      <c r="G44" s="68">
        <v>0</v>
      </c>
      <c r="H44" s="68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</row>
    <row r="45" spans="1:13" ht="33" customHeight="1" x14ac:dyDescent="0.25">
      <c r="A45" s="331" t="s">
        <v>3</v>
      </c>
      <c r="B45" s="330" t="s">
        <v>58</v>
      </c>
      <c r="C45" s="9" t="s">
        <v>17</v>
      </c>
      <c r="D45" s="69">
        <f>D51+D56+D76+D91+D96+D102</f>
        <v>30482.640000000003</v>
      </c>
      <c r="E45" s="69">
        <f>E48+E47+E46</f>
        <v>30365.33</v>
      </c>
      <c r="F45" s="69">
        <f t="shared" ref="F45:G48" si="10">F51+F56+F76+F91+F96+F102</f>
        <v>34148.370000000003</v>
      </c>
      <c r="G45" s="69">
        <f t="shared" si="10"/>
        <v>37243.96</v>
      </c>
      <c r="H45" s="69">
        <f>H48+H47</f>
        <v>29493.579999999998</v>
      </c>
      <c r="I45" s="21">
        <f t="shared" ref="I45:M45" si="11">I48</f>
        <v>28733.699999999997</v>
      </c>
      <c r="J45" s="21">
        <f t="shared" si="11"/>
        <v>29595.7</v>
      </c>
      <c r="K45" s="21">
        <f t="shared" si="11"/>
        <v>30483.8</v>
      </c>
      <c r="L45" s="21">
        <f t="shared" si="11"/>
        <v>31398.1</v>
      </c>
      <c r="M45" s="21">
        <f t="shared" si="11"/>
        <v>32340</v>
      </c>
    </row>
    <row r="46" spans="1:13" ht="30" x14ac:dyDescent="0.25">
      <c r="A46" s="332"/>
      <c r="B46" s="330"/>
      <c r="C46" s="9" t="s">
        <v>18</v>
      </c>
      <c r="D46" s="69">
        <f>D52+D57+D77+D92+D97+D103</f>
        <v>274.78999999999996</v>
      </c>
      <c r="E46" s="69">
        <f>E52+E57+E77+E92+E97+E103</f>
        <v>215.91</v>
      </c>
      <c r="F46" s="69">
        <f t="shared" si="10"/>
        <v>343.31</v>
      </c>
      <c r="G46" s="69">
        <f t="shared" si="10"/>
        <v>265.58000000000004</v>
      </c>
      <c r="H46" s="69">
        <f>H52+H57+H77+H92+H97+H103</f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</row>
    <row r="47" spans="1:13" ht="30" x14ac:dyDescent="0.25">
      <c r="A47" s="332"/>
      <c r="B47" s="330"/>
      <c r="C47" s="9" t="s">
        <v>9</v>
      </c>
      <c r="D47" s="69">
        <f>D53+D58+D78+D93+D98+D104</f>
        <v>131.21</v>
      </c>
      <c r="E47" s="69">
        <f>E53+E58+E78+E93+E98+E104</f>
        <v>35.15</v>
      </c>
      <c r="F47" s="69">
        <f t="shared" si="10"/>
        <v>34.53</v>
      </c>
      <c r="G47" s="69">
        <f t="shared" si="10"/>
        <v>29</v>
      </c>
      <c r="H47" s="69">
        <f>H53+H58+H78+H93+H98+H104</f>
        <v>224.78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</row>
    <row r="48" spans="1:13" ht="45" x14ac:dyDescent="0.25">
      <c r="A48" s="332"/>
      <c r="B48" s="330"/>
      <c r="C48" s="9" t="s">
        <v>10</v>
      </c>
      <c r="D48" s="69">
        <f>D54+D59+D79+D94+D99+D105</f>
        <v>30076.640000000003</v>
      </c>
      <c r="E48" s="69">
        <f>E54+E59+E79+E94+E99+E105</f>
        <v>30114.27</v>
      </c>
      <c r="F48" s="69">
        <f>F54+F59+F79+F94+F99+F105</f>
        <v>33770.530000000006</v>
      </c>
      <c r="G48" s="69">
        <f t="shared" si="10"/>
        <v>36949.380000000005</v>
      </c>
      <c r="H48" s="69">
        <f>H54+H59+H79+H94+H99+H105</f>
        <v>29268.799999999999</v>
      </c>
      <c r="I48" s="21">
        <f t="shared" ref="I48:M48" si="12">I51+I56+I76+I91+I96+I102</f>
        <v>28733.699999999997</v>
      </c>
      <c r="J48" s="21">
        <f t="shared" si="12"/>
        <v>29595.7</v>
      </c>
      <c r="K48" s="21">
        <f t="shared" si="12"/>
        <v>30483.8</v>
      </c>
      <c r="L48" s="21">
        <f t="shared" si="12"/>
        <v>31398.1</v>
      </c>
      <c r="M48" s="21">
        <f t="shared" si="12"/>
        <v>32340</v>
      </c>
    </row>
    <row r="49" spans="1:13" ht="30" x14ac:dyDescent="0.25">
      <c r="A49" s="333"/>
      <c r="B49" s="330"/>
      <c r="C49" s="9" t="s">
        <v>11</v>
      </c>
      <c r="D49" s="69">
        <v>0</v>
      </c>
      <c r="E49" s="69">
        <v>0</v>
      </c>
      <c r="F49" s="69">
        <v>0</v>
      </c>
      <c r="G49" s="69">
        <v>0</v>
      </c>
      <c r="H49" s="69">
        <v>0</v>
      </c>
      <c r="I49" s="21">
        <v>0</v>
      </c>
      <c r="J49" s="21">
        <v>0</v>
      </c>
      <c r="K49" s="21">
        <v>0</v>
      </c>
      <c r="L49" s="200"/>
      <c r="M49" s="200"/>
    </row>
    <row r="50" spans="1:13" ht="17.25" customHeight="1" x14ac:dyDescent="0.25">
      <c r="A50" s="11" t="s">
        <v>19</v>
      </c>
      <c r="B50" s="12"/>
      <c r="C50" s="9"/>
      <c r="D50" s="213"/>
      <c r="E50" s="213"/>
      <c r="F50" s="213"/>
      <c r="G50" s="213"/>
      <c r="H50" s="213"/>
      <c r="I50" s="214"/>
      <c r="J50" s="215"/>
      <c r="K50" s="215"/>
      <c r="L50" s="200"/>
      <c r="M50" s="200"/>
    </row>
    <row r="51" spans="1:13" ht="30" customHeight="1" x14ac:dyDescent="0.25">
      <c r="A51" s="302" t="s">
        <v>30</v>
      </c>
      <c r="B51" s="330" t="s">
        <v>59</v>
      </c>
      <c r="C51" s="9" t="s">
        <v>17</v>
      </c>
      <c r="D51" s="69">
        <f>D54+D53+D52</f>
        <v>27706.240000000002</v>
      </c>
      <c r="E51" s="69">
        <f>E54+E52+E53</f>
        <v>27388.53</v>
      </c>
      <c r="F51" s="69">
        <f>F54+F52+F53</f>
        <v>31336.15</v>
      </c>
      <c r="G51" s="69">
        <f t="shared" ref="G51:M51" si="13">G54</f>
        <v>34252.449999999997</v>
      </c>
      <c r="H51" s="69">
        <f t="shared" si="13"/>
        <v>27282.6</v>
      </c>
      <c r="I51" s="21">
        <f t="shared" si="13"/>
        <v>26862.6</v>
      </c>
      <c r="J51" s="21">
        <f t="shared" si="13"/>
        <v>27668.5</v>
      </c>
      <c r="K51" s="21">
        <f t="shared" si="13"/>
        <v>28498.5</v>
      </c>
      <c r="L51" s="21">
        <f t="shared" si="13"/>
        <v>29353.5</v>
      </c>
      <c r="M51" s="21">
        <f t="shared" si="13"/>
        <v>30234.1</v>
      </c>
    </row>
    <row r="52" spans="1:13" ht="30" x14ac:dyDescent="0.25">
      <c r="A52" s="303"/>
      <c r="B52" s="330"/>
      <c r="C52" s="9" t="s">
        <v>18</v>
      </c>
      <c r="D52" s="69">
        <v>0</v>
      </c>
      <c r="E52" s="69">
        <v>0</v>
      </c>
      <c r="F52" s="69">
        <v>0</v>
      </c>
      <c r="G52" s="69">
        <v>0</v>
      </c>
      <c r="H52" s="84">
        <v>0</v>
      </c>
      <c r="I52" s="85">
        <v>0</v>
      </c>
      <c r="J52" s="85">
        <v>0</v>
      </c>
      <c r="K52" s="21">
        <v>0</v>
      </c>
      <c r="L52" s="21">
        <v>0</v>
      </c>
      <c r="M52" s="21">
        <v>0</v>
      </c>
    </row>
    <row r="53" spans="1:13" ht="30" x14ac:dyDescent="0.25">
      <c r="A53" s="303"/>
      <c r="B53" s="330"/>
      <c r="C53" s="9" t="s">
        <v>9</v>
      </c>
      <c r="D53" s="69">
        <v>41.36</v>
      </c>
      <c r="E53" s="69">
        <v>0</v>
      </c>
      <c r="F53" s="69">
        <v>0</v>
      </c>
      <c r="G53" s="69">
        <v>0</v>
      </c>
      <c r="H53" s="84">
        <v>0</v>
      </c>
      <c r="I53" s="85">
        <v>0</v>
      </c>
      <c r="J53" s="85">
        <v>0</v>
      </c>
      <c r="K53" s="21">
        <v>0</v>
      </c>
      <c r="L53" s="21">
        <v>0</v>
      </c>
      <c r="M53" s="21">
        <v>0</v>
      </c>
    </row>
    <row r="54" spans="1:13" ht="43.5" customHeight="1" x14ac:dyDescent="0.25">
      <c r="A54" s="303"/>
      <c r="B54" s="330"/>
      <c r="C54" s="9" t="s">
        <v>10</v>
      </c>
      <c r="D54" s="69">
        <v>27664.880000000001</v>
      </c>
      <c r="E54" s="69">
        <v>27388.53</v>
      </c>
      <c r="F54" s="69">
        <v>31336.15</v>
      </c>
      <c r="G54" s="69">
        <v>34252.449999999997</v>
      </c>
      <c r="H54" s="69">
        <v>27282.6</v>
      </c>
      <c r="I54" s="21">
        <v>26862.6</v>
      </c>
      <c r="J54" s="21">
        <v>27668.5</v>
      </c>
      <c r="K54" s="21">
        <v>28498.5</v>
      </c>
      <c r="L54" s="21">
        <v>29353.5</v>
      </c>
      <c r="M54" s="21">
        <v>30234.1</v>
      </c>
    </row>
    <row r="55" spans="1:13" ht="27.75" customHeight="1" x14ac:dyDescent="0.25">
      <c r="A55" s="304"/>
      <c r="B55" s="330"/>
      <c r="C55" s="9" t="s">
        <v>11</v>
      </c>
      <c r="D55" s="69">
        <v>0</v>
      </c>
      <c r="E55" s="69">
        <v>0</v>
      </c>
      <c r="F55" s="69">
        <v>0</v>
      </c>
      <c r="G55" s="69">
        <v>0</v>
      </c>
      <c r="H55" s="84">
        <v>0</v>
      </c>
      <c r="I55" s="85">
        <v>0</v>
      </c>
      <c r="J55" s="85">
        <v>0</v>
      </c>
      <c r="K55" s="21">
        <v>0</v>
      </c>
      <c r="L55" s="21">
        <v>0</v>
      </c>
      <c r="M55" s="21">
        <v>0</v>
      </c>
    </row>
    <row r="56" spans="1:13" ht="36" customHeight="1" x14ac:dyDescent="0.25">
      <c r="A56" s="302" t="s">
        <v>35</v>
      </c>
      <c r="B56" s="330" t="s">
        <v>60</v>
      </c>
      <c r="C56" s="9" t="s">
        <v>17</v>
      </c>
      <c r="D56" s="69">
        <f>D57+D58+D59</f>
        <v>58.989999999999995</v>
      </c>
      <c r="E56" s="69">
        <f>E59+E58+E57</f>
        <v>74.650000000000006</v>
      </c>
      <c r="F56" s="69">
        <f>F61+F66+F71</f>
        <v>182.20000000000002</v>
      </c>
      <c r="G56" s="69">
        <f>G61+G66+G71</f>
        <v>127.52000000000001</v>
      </c>
      <c r="H56" s="69">
        <f t="shared" ref="H56" si="14">H57+H58+H59</f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</row>
    <row r="57" spans="1:13" ht="30" x14ac:dyDescent="0.25">
      <c r="A57" s="303"/>
      <c r="B57" s="330"/>
      <c r="C57" s="9" t="s">
        <v>18</v>
      </c>
      <c r="D57" s="69">
        <v>50</v>
      </c>
      <c r="E57" s="69">
        <v>0</v>
      </c>
      <c r="F57" s="69">
        <f t="shared" ref="F57:G60" si="15">F62+F67+F72</f>
        <v>150</v>
      </c>
      <c r="G57" s="69">
        <f t="shared" si="15"/>
        <v>100</v>
      </c>
      <c r="H57" s="84">
        <v>0</v>
      </c>
      <c r="I57" s="85">
        <v>0</v>
      </c>
      <c r="J57" s="85">
        <v>0</v>
      </c>
      <c r="K57" s="21">
        <v>0</v>
      </c>
      <c r="L57" s="21">
        <v>0</v>
      </c>
      <c r="M57" s="21">
        <v>0</v>
      </c>
    </row>
    <row r="58" spans="1:13" ht="30" x14ac:dyDescent="0.25">
      <c r="A58" s="303"/>
      <c r="B58" s="330"/>
      <c r="C58" s="9" t="s">
        <v>9</v>
      </c>
      <c r="D58" s="69">
        <v>8.83</v>
      </c>
      <c r="E58" s="69">
        <v>0</v>
      </c>
      <c r="F58" s="69">
        <f t="shared" si="15"/>
        <v>3.06</v>
      </c>
      <c r="G58" s="69">
        <f t="shared" si="15"/>
        <v>2.04</v>
      </c>
      <c r="H58" s="84">
        <v>0</v>
      </c>
      <c r="I58" s="85">
        <v>0</v>
      </c>
      <c r="J58" s="85">
        <v>0</v>
      </c>
      <c r="K58" s="21">
        <v>0</v>
      </c>
      <c r="L58" s="21">
        <v>0</v>
      </c>
      <c r="M58" s="21">
        <v>0</v>
      </c>
    </row>
    <row r="59" spans="1:13" ht="42.75" customHeight="1" x14ac:dyDescent="0.25">
      <c r="A59" s="303"/>
      <c r="B59" s="330"/>
      <c r="C59" s="9" t="s">
        <v>10</v>
      </c>
      <c r="D59" s="69">
        <v>0.16</v>
      </c>
      <c r="E59" s="69">
        <v>74.650000000000006</v>
      </c>
      <c r="F59" s="69">
        <f t="shared" si="15"/>
        <v>29.139999999999997</v>
      </c>
      <c r="G59" s="69">
        <f t="shared" si="15"/>
        <v>25.48</v>
      </c>
      <c r="H59" s="69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</row>
    <row r="60" spans="1:13" ht="87.75" customHeight="1" x14ac:dyDescent="0.25">
      <c r="A60" s="303"/>
      <c r="B60" s="330"/>
      <c r="C60" s="9" t="s">
        <v>11</v>
      </c>
      <c r="D60" s="69">
        <v>0</v>
      </c>
      <c r="E60" s="69">
        <v>0</v>
      </c>
      <c r="F60" s="69">
        <f t="shared" si="15"/>
        <v>0</v>
      </c>
      <c r="G60" s="69">
        <f t="shared" ref="G60" si="16">G65+G70</f>
        <v>0</v>
      </c>
      <c r="H60" s="84">
        <v>0</v>
      </c>
      <c r="I60" s="85">
        <v>0</v>
      </c>
      <c r="J60" s="85">
        <v>0</v>
      </c>
      <c r="K60" s="21">
        <v>0</v>
      </c>
      <c r="L60" s="21">
        <v>0</v>
      </c>
      <c r="M60" s="21">
        <v>0</v>
      </c>
    </row>
    <row r="61" spans="1:13" ht="33" customHeight="1" x14ac:dyDescent="0.25">
      <c r="A61" s="302" t="s">
        <v>128</v>
      </c>
      <c r="B61" s="336" t="s">
        <v>129</v>
      </c>
      <c r="C61" s="9" t="s">
        <v>17</v>
      </c>
      <c r="D61" s="69">
        <v>0</v>
      </c>
      <c r="E61" s="69">
        <f>E62+E63+E64+E65</f>
        <v>74.650000000000006</v>
      </c>
      <c r="F61" s="69">
        <f>F62+F63+F64</f>
        <v>29.08</v>
      </c>
      <c r="G61" s="69">
        <f>G62+G63+G64+G65</f>
        <v>25.44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</row>
    <row r="62" spans="1:13" ht="33" customHeight="1" x14ac:dyDescent="0.25">
      <c r="A62" s="305"/>
      <c r="B62" s="337"/>
      <c r="C62" s="9" t="s">
        <v>18</v>
      </c>
      <c r="D62" s="69">
        <v>0</v>
      </c>
      <c r="E62" s="69">
        <v>0</v>
      </c>
      <c r="F62" s="69">
        <v>0</v>
      </c>
      <c r="G62" s="69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</row>
    <row r="63" spans="1:13" ht="33" customHeight="1" x14ac:dyDescent="0.25">
      <c r="A63" s="305"/>
      <c r="B63" s="337"/>
      <c r="C63" s="9" t="s">
        <v>9</v>
      </c>
      <c r="D63" s="69">
        <v>0</v>
      </c>
      <c r="E63" s="69">
        <v>0</v>
      </c>
      <c r="F63" s="69">
        <v>0</v>
      </c>
      <c r="G63" s="69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</row>
    <row r="64" spans="1:13" ht="45" customHeight="1" x14ac:dyDescent="0.25">
      <c r="A64" s="305"/>
      <c r="B64" s="338"/>
      <c r="C64" s="9" t="s">
        <v>10</v>
      </c>
      <c r="D64" s="69">
        <v>0</v>
      </c>
      <c r="E64" s="69">
        <v>74.650000000000006</v>
      </c>
      <c r="F64" s="69">
        <v>29.08</v>
      </c>
      <c r="G64" s="69">
        <v>25.44</v>
      </c>
      <c r="H64" s="84">
        <v>0</v>
      </c>
      <c r="I64" s="84">
        <v>0</v>
      </c>
      <c r="J64" s="84">
        <v>0</v>
      </c>
      <c r="K64" s="84">
        <v>0</v>
      </c>
      <c r="L64" s="84">
        <v>0</v>
      </c>
      <c r="M64" s="84">
        <v>0</v>
      </c>
    </row>
    <row r="65" spans="1:13" ht="33" customHeight="1" x14ac:dyDescent="0.25">
      <c r="A65" s="306"/>
      <c r="B65" s="339"/>
      <c r="C65" s="64" t="s">
        <v>11</v>
      </c>
      <c r="D65" s="69">
        <v>0</v>
      </c>
      <c r="E65" s="69">
        <v>0</v>
      </c>
      <c r="F65" s="69">
        <v>0</v>
      </c>
      <c r="G65" s="69">
        <v>0</v>
      </c>
      <c r="H65" s="84">
        <v>0</v>
      </c>
      <c r="I65" s="84">
        <v>0</v>
      </c>
      <c r="J65" s="84">
        <v>0</v>
      </c>
      <c r="K65" s="84">
        <v>0</v>
      </c>
      <c r="L65" s="84">
        <v>0</v>
      </c>
      <c r="M65" s="84">
        <v>0</v>
      </c>
    </row>
    <row r="66" spans="1:13" ht="33" customHeight="1" x14ac:dyDescent="0.25">
      <c r="A66" s="302" t="s">
        <v>220</v>
      </c>
      <c r="B66" s="336" t="s">
        <v>219</v>
      </c>
      <c r="C66" s="9" t="s">
        <v>17</v>
      </c>
      <c r="D66" s="69">
        <f>D67+D68+D69+D70</f>
        <v>58.989999999999995</v>
      </c>
      <c r="E66" s="69">
        <v>0</v>
      </c>
      <c r="F66" s="69">
        <f>F67+F68+F69</f>
        <v>51.040000000000006</v>
      </c>
      <c r="G66" s="69">
        <f>G67+G68+G69+G70</f>
        <v>0</v>
      </c>
      <c r="H66" s="84">
        <v>0</v>
      </c>
      <c r="I66" s="84">
        <v>0</v>
      </c>
      <c r="J66" s="84">
        <v>0</v>
      </c>
      <c r="K66" s="84">
        <v>0</v>
      </c>
      <c r="L66" s="84">
        <v>0</v>
      </c>
      <c r="M66" s="84">
        <v>0</v>
      </c>
    </row>
    <row r="67" spans="1:13" ht="33" customHeight="1" x14ac:dyDescent="0.25">
      <c r="A67" s="305"/>
      <c r="B67" s="337"/>
      <c r="C67" s="9" t="s">
        <v>18</v>
      </c>
      <c r="D67" s="69">
        <v>50</v>
      </c>
      <c r="E67" s="69">
        <v>0</v>
      </c>
      <c r="F67" s="69">
        <v>50</v>
      </c>
      <c r="G67" s="69">
        <v>0</v>
      </c>
      <c r="H67" s="84">
        <v>0</v>
      </c>
      <c r="I67" s="84">
        <v>0</v>
      </c>
      <c r="J67" s="84">
        <v>0</v>
      </c>
      <c r="K67" s="84">
        <v>0</v>
      </c>
      <c r="L67" s="84">
        <v>0</v>
      </c>
      <c r="M67" s="84">
        <v>0</v>
      </c>
    </row>
    <row r="68" spans="1:13" ht="33" customHeight="1" x14ac:dyDescent="0.25">
      <c r="A68" s="305"/>
      <c r="B68" s="337"/>
      <c r="C68" s="9" t="s">
        <v>9</v>
      </c>
      <c r="D68" s="69">
        <v>8.83</v>
      </c>
      <c r="E68" s="69">
        <v>0</v>
      </c>
      <c r="F68" s="69">
        <v>1.02</v>
      </c>
      <c r="G68" s="69">
        <v>0</v>
      </c>
      <c r="H68" s="84">
        <v>0</v>
      </c>
      <c r="I68" s="84">
        <v>0</v>
      </c>
      <c r="J68" s="84">
        <v>0</v>
      </c>
      <c r="K68" s="84">
        <v>0</v>
      </c>
      <c r="L68" s="84">
        <v>0</v>
      </c>
      <c r="M68" s="84">
        <v>0</v>
      </c>
    </row>
    <row r="69" spans="1:13" ht="45.75" customHeight="1" x14ac:dyDescent="0.25">
      <c r="A69" s="305"/>
      <c r="B69" s="338"/>
      <c r="C69" s="9" t="s">
        <v>10</v>
      </c>
      <c r="D69" s="69">
        <v>0.16</v>
      </c>
      <c r="E69" s="69">
        <v>0</v>
      </c>
      <c r="F69" s="69">
        <v>0.02</v>
      </c>
      <c r="G69" s="69">
        <v>0</v>
      </c>
      <c r="H69" s="84">
        <v>0</v>
      </c>
      <c r="I69" s="84">
        <v>0</v>
      </c>
      <c r="J69" s="84">
        <v>0</v>
      </c>
      <c r="K69" s="84">
        <v>0</v>
      </c>
      <c r="L69" s="84">
        <v>0</v>
      </c>
      <c r="M69" s="84">
        <v>0</v>
      </c>
    </row>
    <row r="70" spans="1:13" ht="33" customHeight="1" x14ac:dyDescent="0.25">
      <c r="A70" s="306"/>
      <c r="B70" s="339"/>
      <c r="C70" s="64" t="s">
        <v>11</v>
      </c>
      <c r="D70" s="69">
        <v>0</v>
      </c>
      <c r="E70" s="69">
        <v>0</v>
      </c>
      <c r="F70" s="69">
        <v>0</v>
      </c>
      <c r="G70" s="69">
        <v>0</v>
      </c>
      <c r="H70" s="84">
        <v>0</v>
      </c>
      <c r="I70" s="84">
        <v>0</v>
      </c>
      <c r="J70" s="84">
        <v>0</v>
      </c>
      <c r="K70" s="84">
        <v>0</v>
      </c>
      <c r="L70" s="84">
        <v>0</v>
      </c>
      <c r="M70" s="84">
        <v>0</v>
      </c>
    </row>
    <row r="71" spans="1:13" ht="33" customHeight="1" x14ac:dyDescent="0.25">
      <c r="A71" s="302" t="s">
        <v>250</v>
      </c>
      <c r="B71" s="302" t="s">
        <v>264</v>
      </c>
      <c r="C71" s="9" t="s">
        <v>17</v>
      </c>
      <c r="D71" s="69">
        <v>0</v>
      </c>
      <c r="E71" s="69">
        <v>0</v>
      </c>
      <c r="F71" s="69">
        <f>F72+F73+F74</f>
        <v>102.08000000000001</v>
      </c>
      <c r="G71" s="69">
        <f>G72+G73+G74+G75</f>
        <v>102.08000000000001</v>
      </c>
      <c r="H71" s="84">
        <v>0</v>
      </c>
      <c r="I71" s="84">
        <v>0</v>
      </c>
      <c r="J71" s="84">
        <v>0</v>
      </c>
      <c r="K71" s="84">
        <v>0</v>
      </c>
      <c r="L71" s="84">
        <v>0</v>
      </c>
      <c r="M71" s="84">
        <v>0</v>
      </c>
    </row>
    <row r="72" spans="1:13" ht="33" customHeight="1" x14ac:dyDescent="0.25">
      <c r="A72" s="305"/>
      <c r="B72" s="303"/>
      <c r="C72" s="9" t="s">
        <v>18</v>
      </c>
      <c r="D72" s="69">
        <v>0</v>
      </c>
      <c r="E72" s="69">
        <v>0</v>
      </c>
      <c r="F72" s="69">
        <v>100</v>
      </c>
      <c r="G72" s="69">
        <v>100</v>
      </c>
      <c r="H72" s="84">
        <v>0</v>
      </c>
      <c r="I72" s="84">
        <v>0</v>
      </c>
      <c r="J72" s="84">
        <v>0</v>
      </c>
      <c r="K72" s="84">
        <v>0</v>
      </c>
      <c r="L72" s="84">
        <v>0</v>
      </c>
      <c r="M72" s="84">
        <v>0</v>
      </c>
    </row>
    <row r="73" spans="1:13" ht="33" customHeight="1" x14ac:dyDescent="0.25">
      <c r="A73" s="305"/>
      <c r="B73" s="303"/>
      <c r="C73" s="9" t="s">
        <v>9</v>
      </c>
      <c r="D73" s="69">
        <v>0</v>
      </c>
      <c r="E73" s="69">
        <v>0</v>
      </c>
      <c r="F73" s="69">
        <v>2.04</v>
      </c>
      <c r="G73" s="69">
        <v>2.04</v>
      </c>
      <c r="H73" s="84">
        <v>0</v>
      </c>
      <c r="I73" s="84">
        <v>0</v>
      </c>
      <c r="J73" s="84">
        <v>0</v>
      </c>
      <c r="K73" s="84">
        <v>0</v>
      </c>
      <c r="L73" s="84">
        <v>0</v>
      </c>
      <c r="M73" s="84">
        <v>0</v>
      </c>
    </row>
    <row r="74" spans="1:13" ht="42" customHeight="1" x14ac:dyDescent="0.25">
      <c r="A74" s="305"/>
      <c r="B74" s="303"/>
      <c r="C74" s="9" t="s">
        <v>10</v>
      </c>
      <c r="D74" s="69">
        <v>0</v>
      </c>
      <c r="E74" s="69">
        <v>0</v>
      </c>
      <c r="F74" s="69">
        <v>0.04</v>
      </c>
      <c r="G74" s="69">
        <v>0.04</v>
      </c>
      <c r="H74" s="84">
        <v>0</v>
      </c>
      <c r="I74" s="84">
        <v>0</v>
      </c>
      <c r="J74" s="84">
        <v>0</v>
      </c>
      <c r="K74" s="84">
        <v>0</v>
      </c>
      <c r="L74" s="84">
        <v>0</v>
      </c>
      <c r="M74" s="84">
        <v>0</v>
      </c>
    </row>
    <row r="75" spans="1:13" ht="33" customHeight="1" x14ac:dyDescent="0.25">
      <c r="A75" s="306"/>
      <c r="B75" s="304"/>
      <c r="C75" s="64" t="s">
        <v>11</v>
      </c>
      <c r="D75" s="69">
        <v>0</v>
      </c>
      <c r="E75" s="69">
        <v>0</v>
      </c>
      <c r="F75" s="69">
        <v>0</v>
      </c>
      <c r="G75" s="69">
        <v>0</v>
      </c>
      <c r="H75" s="84">
        <v>0</v>
      </c>
      <c r="I75" s="84">
        <v>0</v>
      </c>
      <c r="J75" s="84">
        <v>0</v>
      </c>
      <c r="K75" s="84">
        <v>0</v>
      </c>
      <c r="L75" s="84">
        <v>0</v>
      </c>
      <c r="M75" s="84">
        <v>0</v>
      </c>
    </row>
    <row r="76" spans="1:13" ht="39" customHeight="1" x14ac:dyDescent="0.25">
      <c r="A76" s="302" t="s">
        <v>61</v>
      </c>
      <c r="B76" s="302" t="s">
        <v>62</v>
      </c>
      <c r="C76" s="9" t="s">
        <v>17</v>
      </c>
      <c r="D76" s="69">
        <f>D77+D78+D79</f>
        <v>464.75</v>
      </c>
      <c r="E76" s="69">
        <f>E77+E78+E79</f>
        <v>493.29</v>
      </c>
      <c r="F76" s="69">
        <f>F81+F86</f>
        <v>456.21</v>
      </c>
      <c r="G76" s="69">
        <f t="shared" ref="G76:H76" si="17">G81+G86</f>
        <v>413.12</v>
      </c>
      <c r="H76" s="69">
        <f t="shared" si="17"/>
        <v>224.78</v>
      </c>
      <c r="I76" s="21">
        <f t="shared" ref="I76:M76" si="18">I79</f>
        <v>0</v>
      </c>
      <c r="J76" s="21">
        <f t="shared" si="18"/>
        <v>0</v>
      </c>
      <c r="K76" s="21">
        <f t="shared" si="18"/>
        <v>0</v>
      </c>
      <c r="L76" s="21">
        <f t="shared" si="18"/>
        <v>0</v>
      </c>
      <c r="M76" s="21">
        <f t="shared" si="18"/>
        <v>0</v>
      </c>
    </row>
    <row r="77" spans="1:13" ht="30" x14ac:dyDescent="0.25">
      <c r="A77" s="303"/>
      <c r="B77" s="303"/>
      <c r="C77" s="9" t="s">
        <v>18</v>
      </c>
      <c r="D77" s="69">
        <f t="shared" ref="D77:E79" si="19">D82+D87</f>
        <v>224.79</v>
      </c>
      <c r="E77" s="69">
        <f t="shared" si="19"/>
        <v>215.91</v>
      </c>
      <c r="F77" s="69">
        <f t="shared" ref="F77:G79" si="20">F82+F87</f>
        <v>193.31</v>
      </c>
      <c r="G77" s="69">
        <f>G82+G87</f>
        <v>165.58</v>
      </c>
      <c r="H77" s="69">
        <f>H82+H87</f>
        <v>0</v>
      </c>
      <c r="I77" s="85">
        <v>0</v>
      </c>
      <c r="J77" s="85">
        <v>0</v>
      </c>
      <c r="K77" s="21">
        <v>0</v>
      </c>
      <c r="L77" s="21">
        <v>0</v>
      </c>
      <c r="M77" s="21">
        <v>0</v>
      </c>
    </row>
    <row r="78" spans="1:13" ht="30" x14ac:dyDescent="0.25">
      <c r="A78" s="303"/>
      <c r="B78" s="303"/>
      <c r="C78" s="9" t="s">
        <v>9</v>
      </c>
      <c r="D78" s="69">
        <f t="shared" si="19"/>
        <v>39.67</v>
      </c>
      <c r="E78" s="69">
        <f t="shared" si="19"/>
        <v>35.15</v>
      </c>
      <c r="F78" s="69">
        <f t="shared" si="20"/>
        <v>31.47</v>
      </c>
      <c r="G78" s="69">
        <f>G83+G88</f>
        <v>26.96</v>
      </c>
      <c r="H78" s="69">
        <f>H83+H88</f>
        <v>224.78</v>
      </c>
      <c r="I78" s="85">
        <v>0</v>
      </c>
      <c r="J78" s="85">
        <v>0</v>
      </c>
      <c r="K78" s="21">
        <v>0</v>
      </c>
      <c r="L78" s="21">
        <v>0</v>
      </c>
      <c r="M78" s="21">
        <v>0</v>
      </c>
    </row>
    <row r="79" spans="1:13" ht="45" x14ac:dyDescent="0.25">
      <c r="A79" s="303"/>
      <c r="B79" s="303"/>
      <c r="C79" s="9" t="s">
        <v>10</v>
      </c>
      <c r="D79" s="69">
        <f t="shared" si="19"/>
        <v>200.29</v>
      </c>
      <c r="E79" s="69">
        <f t="shared" si="19"/>
        <v>242.23000000000002</v>
      </c>
      <c r="F79" s="69">
        <f t="shared" si="20"/>
        <v>231.42999999999998</v>
      </c>
      <c r="G79" s="69">
        <f t="shared" si="20"/>
        <v>220.58</v>
      </c>
      <c r="H79" s="69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</row>
    <row r="80" spans="1:13" ht="29.25" customHeight="1" x14ac:dyDescent="0.25">
      <c r="A80" s="303"/>
      <c r="B80" s="303"/>
      <c r="C80" s="64" t="s">
        <v>11</v>
      </c>
      <c r="D80" s="205">
        <v>0</v>
      </c>
      <c r="E80" s="205">
        <v>0</v>
      </c>
      <c r="F80" s="205">
        <v>0</v>
      </c>
      <c r="G80" s="205">
        <v>0</v>
      </c>
      <c r="H80" s="206">
        <v>0</v>
      </c>
      <c r="I80" s="207">
        <v>0</v>
      </c>
      <c r="J80" s="207">
        <v>0</v>
      </c>
      <c r="K80" s="208">
        <v>0</v>
      </c>
      <c r="L80" s="208">
        <v>0</v>
      </c>
      <c r="M80" s="208">
        <v>0</v>
      </c>
    </row>
    <row r="81" spans="1:13" ht="39" customHeight="1" x14ac:dyDescent="0.25">
      <c r="A81" s="302" t="s">
        <v>228</v>
      </c>
      <c r="B81" s="302" t="s">
        <v>135</v>
      </c>
      <c r="C81" s="9" t="s">
        <v>17</v>
      </c>
      <c r="D81" s="69">
        <f>D82+D83+D84</f>
        <v>199.56</v>
      </c>
      <c r="E81" s="69">
        <f>E82+E83+E84+E85</f>
        <v>241.58</v>
      </c>
      <c r="F81" s="69">
        <f>F84</f>
        <v>230.79</v>
      </c>
      <c r="G81" s="69">
        <f>G84</f>
        <v>220</v>
      </c>
      <c r="H81" s="69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</row>
    <row r="82" spans="1:13" ht="29.25" customHeight="1" x14ac:dyDescent="0.25">
      <c r="A82" s="303"/>
      <c r="B82" s="303"/>
      <c r="C82" s="9" t="s">
        <v>18</v>
      </c>
      <c r="D82" s="69">
        <v>0</v>
      </c>
      <c r="E82" s="69">
        <v>0</v>
      </c>
      <c r="F82" s="69">
        <v>0</v>
      </c>
      <c r="G82" s="69">
        <v>0</v>
      </c>
      <c r="H82" s="69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</row>
    <row r="83" spans="1:13" ht="29.25" customHeight="1" x14ac:dyDescent="0.25">
      <c r="A83" s="303"/>
      <c r="B83" s="303"/>
      <c r="C83" s="9" t="s">
        <v>9</v>
      </c>
      <c r="D83" s="69">
        <v>0</v>
      </c>
      <c r="E83" s="69">
        <v>0</v>
      </c>
      <c r="F83" s="69">
        <v>0</v>
      </c>
      <c r="G83" s="69">
        <v>0</v>
      </c>
      <c r="H83" s="69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</row>
    <row r="84" spans="1:13" ht="29.25" customHeight="1" x14ac:dyDescent="0.25">
      <c r="A84" s="303"/>
      <c r="B84" s="303"/>
      <c r="C84" s="9" t="s">
        <v>10</v>
      </c>
      <c r="D84" s="69">
        <v>199.56</v>
      </c>
      <c r="E84" s="69">
        <v>241.58</v>
      </c>
      <c r="F84" s="69">
        <v>230.79</v>
      </c>
      <c r="G84" s="69">
        <v>220</v>
      </c>
      <c r="H84" s="69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</row>
    <row r="85" spans="1:13" ht="29.25" customHeight="1" x14ac:dyDescent="0.25">
      <c r="A85" s="304"/>
      <c r="B85" s="304"/>
      <c r="C85" s="64" t="s">
        <v>11</v>
      </c>
      <c r="D85" s="69">
        <v>0</v>
      </c>
      <c r="E85" s="69">
        <v>0</v>
      </c>
      <c r="F85" s="69">
        <v>0</v>
      </c>
      <c r="G85" s="69">
        <v>0</v>
      </c>
      <c r="H85" s="69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</row>
    <row r="86" spans="1:13" ht="36" customHeight="1" x14ac:dyDescent="0.25">
      <c r="A86" s="302" t="s">
        <v>229</v>
      </c>
      <c r="B86" s="302" t="s">
        <v>264</v>
      </c>
      <c r="C86" s="9" t="s">
        <v>17</v>
      </c>
      <c r="D86" s="69">
        <f>D87+D88+D89</f>
        <v>265.19</v>
      </c>
      <c r="E86" s="69">
        <f>E87+E88+E89+E90</f>
        <v>251.71</v>
      </c>
      <c r="F86" s="69">
        <f>F87+F88+F89</f>
        <v>225.42</v>
      </c>
      <c r="G86" s="69">
        <f t="shared" ref="G86:H86" si="21">G87+G88+G89</f>
        <v>193.12000000000003</v>
      </c>
      <c r="H86" s="69">
        <f t="shared" si="21"/>
        <v>224.78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</row>
    <row r="87" spans="1:13" ht="29.25" customHeight="1" x14ac:dyDescent="0.25">
      <c r="A87" s="303"/>
      <c r="B87" s="303"/>
      <c r="C87" s="9" t="s">
        <v>18</v>
      </c>
      <c r="D87" s="69">
        <v>224.79</v>
      </c>
      <c r="E87" s="69">
        <v>215.91</v>
      </c>
      <c r="F87" s="69">
        <v>193.31</v>
      </c>
      <c r="G87" s="69">
        <v>165.58</v>
      </c>
      <c r="H87" s="69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</row>
    <row r="88" spans="1:13" ht="29.25" customHeight="1" x14ac:dyDescent="0.25">
      <c r="A88" s="303"/>
      <c r="B88" s="303"/>
      <c r="C88" s="9" t="s">
        <v>9</v>
      </c>
      <c r="D88" s="69">
        <v>39.67</v>
      </c>
      <c r="E88" s="69">
        <v>35.15</v>
      </c>
      <c r="F88" s="69">
        <v>31.47</v>
      </c>
      <c r="G88" s="69">
        <v>26.96</v>
      </c>
      <c r="H88" s="69">
        <v>224.78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</row>
    <row r="89" spans="1:13" ht="42.75" customHeight="1" x14ac:dyDescent="0.25">
      <c r="A89" s="303"/>
      <c r="B89" s="303"/>
      <c r="C89" s="9" t="s">
        <v>10</v>
      </c>
      <c r="D89" s="69">
        <v>0.73</v>
      </c>
      <c r="E89" s="69">
        <v>0.65</v>
      </c>
      <c r="F89" s="69">
        <v>0.64</v>
      </c>
      <c r="G89" s="69">
        <v>0.57999999999999996</v>
      </c>
      <c r="H89" s="69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</row>
    <row r="90" spans="1:13" ht="29.25" customHeight="1" x14ac:dyDescent="0.25">
      <c r="A90" s="304"/>
      <c r="B90" s="304"/>
      <c r="C90" s="64" t="s">
        <v>11</v>
      </c>
      <c r="D90" s="69">
        <v>0</v>
      </c>
      <c r="E90" s="69">
        <v>0</v>
      </c>
      <c r="F90" s="69">
        <v>0</v>
      </c>
      <c r="G90" s="69">
        <v>0</v>
      </c>
      <c r="H90" s="69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</row>
    <row r="91" spans="1:13" ht="45.75" customHeight="1" x14ac:dyDescent="0.25">
      <c r="A91" s="302" t="s">
        <v>63</v>
      </c>
      <c r="B91" s="302" t="s">
        <v>64</v>
      </c>
      <c r="C91" s="9" t="s">
        <v>17</v>
      </c>
      <c r="D91" s="69">
        <v>0</v>
      </c>
      <c r="E91" s="69">
        <v>0</v>
      </c>
      <c r="F91" s="69">
        <v>0</v>
      </c>
      <c r="G91" s="69">
        <v>0</v>
      </c>
      <c r="H91" s="69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</row>
    <row r="92" spans="1:13" ht="30" x14ac:dyDescent="0.25">
      <c r="A92" s="303"/>
      <c r="B92" s="303"/>
      <c r="C92" s="9" t="s">
        <v>18</v>
      </c>
      <c r="D92" s="69">
        <v>0</v>
      </c>
      <c r="E92" s="69">
        <v>0</v>
      </c>
      <c r="F92" s="69">
        <v>0</v>
      </c>
      <c r="G92" s="69">
        <v>0</v>
      </c>
      <c r="H92" s="84">
        <v>0</v>
      </c>
      <c r="I92" s="85">
        <v>0</v>
      </c>
      <c r="J92" s="85">
        <v>0</v>
      </c>
      <c r="K92" s="21">
        <v>0</v>
      </c>
      <c r="L92" s="21">
        <v>0</v>
      </c>
      <c r="M92" s="21">
        <v>0</v>
      </c>
    </row>
    <row r="93" spans="1:13" ht="30" x14ac:dyDescent="0.25">
      <c r="A93" s="303"/>
      <c r="B93" s="303"/>
      <c r="C93" s="9" t="s">
        <v>9</v>
      </c>
      <c r="D93" s="69">
        <v>0</v>
      </c>
      <c r="E93" s="69">
        <v>0</v>
      </c>
      <c r="F93" s="69">
        <v>0</v>
      </c>
      <c r="G93" s="69">
        <v>0</v>
      </c>
      <c r="H93" s="84">
        <v>0</v>
      </c>
      <c r="I93" s="85">
        <v>0</v>
      </c>
      <c r="J93" s="85">
        <v>0</v>
      </c>
      <c r="K93" s="21">
        <v>0</v>
      </c>
      <c r="L93" s="21">
        <v>0</v>
      </c>
      <c r="M93" s="21">
        <v>0</v>
      </c>
    </row>
    <row r="94" spans="1:13" ht="45" x14ac:dyDescent="0.25">
      <c r="A94" s="303"/>
      <c r="B94" s="303"/>
      <c r="C94" s="9" t="s">
        <v>10</v>
      </c>
      <c r="D94" s="69">
        <v>0</v>
      </c>
      <c r="E94" s="69">
        <v>0</v>
      </c>
      <c r="F94" s="69">
        <v>0</v>
      </c>
      <c r="G94" s="69">
        <v>0</v>
      </c>
      <c r="H94" s="69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</row>
    <row r="95" spans="1:13" ht="30" customHeight="1" x14ac:dyDescent="0.25">
      <c r="A95" s="303"/>
      <c r="B95" s="303"/>
      <c r="C95" s="9" t="s">
        <v>11</v>
      </c>
      <c r="D95" s="69">
        <v>0</v>
      </c>
      <c r="E95" s="69">
        <v>0</v>
      </c>
      <c r="F95" s="69">
        <v>0</v>
      </c>
      <c r="G95" s="69">
        <v>0</v>
      </c>
      <c r="H95" s="84">
        <v>0</v>
      </c>
      <c r="I95" s="85">
        <v>0</v>
      </c>
      <c r="J95" s="85">
        <v>0</v>
      </c>
      <c r="K95" s="21">
        <v>0</v>
      </c>
      <c r="L95" s="21">
        <v>0</v>
      </c>
      <c r="M95" s="21">
        <v>0</v>
      </c>
    </row>
    <row r="96" spans="1:13" ht="41.25" customHeight="1" x14ac:dyDescent="0.25">
      <c r="A96" s="302" t="s">
        <v>65</v>
      </c>
      <c r="B96" s="302" t="s">
        <v>66</v>
      </c>
      <c r="C96" s="9" t="s">
        <v>17</v>
      </c>
      <c r="D96" s="69">
        <f>D97+D98+D99</f>
        <v>2252.66</v>
      </c>
      <c r="E96" s="69">
        <f>E99</f>
        <v>2326.66</v>
      </c>
      <c r="F96" s="69">
        <f t="shared" ref="F96:M96" si="22">F99</f>
        <v>2164.7600000000002</v>
      </c>
      <c r="G96" s="69">
        <f t="shared" si="22"/>
        <v>2436.0100000000002</v>
      </c>
      <c r="H96" s="69">
        <f t="shared" si="22"/>
        <v>1986.2</v>
      </c>
      <c r="I96" s="21">
        <f t="shared" si="22"/>
        <v>1871.1</v>
      </c>
      <c r="J96" s="21">
        <f t="shared" si="22"/>
        <v>1927.2</v>
      </c>
      <c r="K96" s="21">
        <f t="shared" si="22"/>
        <v>1985.3</v>
      </c>
      <c r="L96" s="21">
        <f t="shared" si="22"/>
        <v>2044.6</v>
      </c>
      <c r="M96" s="21">
        <f t="shared" si="22"/>
        <v>2105.9</v>
      </c>
    </row>
    <row r="97" spans="1:13" ht="30" x14ac:dyDescent="0.25">
      <c r="A97" s="303"/>
      <c r="B97" s="303"/>
      <c r="C97" s="9" t="s">
        <v>18</v>
      </c>
      <c r="D97" s="69">
        <v>0</v>
      </c>
      <c r="E97" s="69">
        <v>0</v>
      </c>
      <c r="F97" s="69">
        <v>0</v>
      </c>
      <c r="G97" s="69">
        <v>0</v>
      </c>
      <c r="H97" s="84">
        <v>0</v>
      </c>
      <c r="I97" s="85">
        <v>0</v>
      </c>
      <c r="J97" s="85">
        <v>0</v>
      </c>
      <c r="K97" s="21">
        <v>0</v>
      </c>
      <c r="L97" s="21">
        <v>0</v>
      </c>
      <c r="M97" s="21">
        <v>0</v>
      </c>
    </row>
    <row r="98" spans="1:13" ht="30" x14ac:dyDescent="0.25">
      <c r="A98" s="303"/>
      <c r="B98" s="303"/>
      <c r="C98" s="9" t="s">
        <v>9</v>
      </c>
      <c r="D98" s="69">
        <v>41.35</v>
      </c>
      <c r="E98" s="69">
        <v>0</v>
      </c>
      <c r="F98" s="69">
        <v>0</v>
      </c>
      <c r="G98" s="69">
        <v>0</v>
      </c>
      <c r="H98" s="84">
        <v>0</v>
      </c>
      <c r="I98" s="85">
        <v>0</v>
      </c>
      <c r="J98" s="85">
        <v>0</v>
      </c>
      <c r="K98" s="21">
        <v>0</v>
      </c>
      <c r="L98" s="21">
        <v>0</v>
      </c>
      <c r="M98" s="21">
        <v>0</v>
      </c>
    </row>
    <row r="99" spans="1:13" ht="45" x14ac:dyDescent="0.25">
      <c r="A99" s="303"/>
      <c r="B99" s="303"/>
      <c r="C99" s="9" t="s">
        <v>10</v>
      </c>
      <c r="D99" s="69">
        <v>2211.31</v>
      </c>
      <c r="E99" s="69">
        <v>2326.66</v>
      </c>
      <c r="F99" s="69">
        <v>2164.7600000000002</v>
      </c>
      <c r="G99" s="69">
        <v>2436.0100000000002</v>
      </c>
      <c r="H99" s="69">
        <v>1986.2</v>
      </c>
      <c r="I99" s="21">
        <v>1871.1</v>
      </c>
      <c r="J99" s="21">
        <v>1927.2</v>
      </c>
      <c r="K99" s="21">
        <v>1985.3</v>
      </c>
      <c r="L99" s="21">
        <v>2044.6</v>
      </c>
      <c r="M99" s="21">
        <v>2105.9</v>
      </c>
    </row>
    <row r="100" spans="1:13" ht="29.25" customHeight="1" x14ac:dyDescent="0.25">
      <c r="A100" s="303"/>
      <c r="B100" s="303"/>
      <c r="C100" s="9" t="s">
        <v>11</v>
      </c>
      <c r="D100" s="69">
        <v>0</v>
      </c>
      <c r="E100" s="69">
        <v>0</v>
      </c>
      <c r="F100" s="69">
        <v>0</v>
      </c>
      <c r="G100" s="69">
        <v>0</v>
      </c>
      <c r="H100" s="84">
        <v>0</v>
      </c>
      <c r="I100" s="85">
        <v>0</v>
      </c>
      <c r="J100" s="85">
        <v>0</v>
      </c>
      <c r="K100" s="21">
        <v>0</v>
      </c>
      <c r="L100" s="21">
        <v>0</v>
      </c>
      <c r="M100" s="21">
        <v>0</v>
      </c>
    </row>
    <row r="101" spans="1:13" ht="29.25" customHeight="1" x14ac:dyDescent="0.25">
      <c r="A101" s="304"/>
      <c r="B101" s="304"/>
      <c r="C101" s="9" t="s">
        <v>11</v>
      </c>
      <c r="D101" s="209">
        <v>0</v>
      </c>
      <c r="E101" s="209">
        <v>0</v>
      </c>
      <c r="F101" s="209">
        <v>0</v>
      </c>
      <c r="G101" s="209">
        <v>0</v>
      </c>
      <c r="H101" s="210">
        <v>0</v>
      </c>
      <c r="I101" s="211">
        <v>0</v>
      </c>
      <c r="J101" s="211">
        <v>0</v>
      </c>
      <c r="K101" s="212">
        <v>0</v>
      </c>
      <c r="L101" s="21">
        <v>0</v>
      </c>
      <c r="M101" s="21">
        <v>0</v>
      </c>
    </row>
    <row r="102" spans="1:13" ht="30" x14ac:dyDescent="0.25">
      <c r="A102" s="302" t="s">
        <v>67</v>
      </c>
      <c r="B102" s="302" t="s">
        <v>68</v>
      </c>
      <c r="C102" s="9" t="s">
        <v>17</v>
      </c>
      <c r="D102" s="69">
        <v>0</v>
      </c>
      <c r="E102" s="69">
        <f>E103+E104+E105+E106</f>
        <v>82.2</v>
      </c>
      <c r="F102" s="69">
        <f>F103+F104+F105</f>
        <v>9.0500000000000007</v>
      </c>
      <c r="G102" s="69">
        <f t="shared" ref="G102:H102" si="23">G103+G104+G105</f>
        <v>14.86</v>
      </c>
      <c r="H102" s="69">
        <f t="shared" si="23"/>
        <v>0</v>
      </c>
      <c r="I102" s="85">
        <v>0</v>
      </c>
      <c r="J102" s="85">
        <v>0</v>
      </c>
      <c r="K102" s="21">
        <v>0</v>
      </c>
      <c r="L102" s="21">
        <v>0</v>
      </c>
      <c r="M102" s="21">
        <v>0</v>
      </c>
    </row>
    <row r="103" spans="1:13" ht="30" x14ac:dyDescent="0.25">
      <c r="A103" s="303"/>
      <c r="B103" s="303"/>
      <c r="C103" s="9" t="s">
        <v>18</v>
      </c>
      <c r="D103" s="69">
        <v>0</v>
      </c>
      <c r="E103" s="69">
        <v>0</v>
      </c>
      <c r="F103" s="69">
        <v>0</v>
      </c>
      <c r="G103" s="69">
        <v>0</v>
      </c>
      <c r="H103" s="84">
        <v>0</v>
      </c>
      <c r="I103" s="85">
        <v>0</v>
      </c>
      <c r="J103" s="85">
        <v>0</v>
      </c>
      <c r="K103" s="21">
        <v>0</v>
      </c>
      <c r="L103" s="21">
        <v>0</v>
      </c>
      <c r="M103" s="21">
        <v>0</v>
      </c>
    </row>
    <row r="104" spans="1:13" ht="30" x14ac:dyDescent="0.25">
      <c r="A104" s="303"/>
      <c r="B104" s="303"/>
      <c r="C104" s="9" t="s">
        <v>9</v>
      </c>
      <c r="D104" s="69">
        <v>0</v>
      </c>
      <c r="E104" s="69">
        <v>0</v>
      </c>
      <c r="F104" s="69">
        <v>0</v>
      </c>
      <c r="G104" s="69">
        <v>0</v>
      </c>
      <c r="H104" s="84">
        <v>0</v>
      </c>
      <c r="I104" s="85">
        <v>0</v>
      </c>
      <c r="J104" s="85">
        <v>0</v>
      </c>
      <c r="K104" s="21">
        <v>0</v>
      </c>
      <c r="L104" s="21">
        <v>0</v>
      </c>
      <c r="M104" s="21">
        <v>0</v>
      </c>
    </row>
    <row r="105" spans="1:13" ht="45" x14ac:dyDescent="0.25">
      <c r="A105" s="303"/>
      <c r="B105" s="303"/>
      <c r="C105" s="9" t="s">
        <v>10</v>
      </c>
      <c r="D105" s="69">
        <v>0</v>
      </c>
      <c r="E105" s="69">
        <v>82.2</v>
      </c>
      <c r="F105" s="69">
        <v>9.0500000000000007</v>
      </c>
      <c r="G105" s="69">
        <v>14.86</v>
      </c>
      <c r="H105" s="84">
        <v>0</v>
      </c>
      <c r="I105" s="85">
        <v>0</v>
      </c>
      <c r="J105" s="85">
        <v>0</v>
      </c>
      <c r="K105" s="21">
        <v>0</v>
      </c>
      <c r="L105" s="21">
        <v>0</v>
      </c>
      <c r="M105" s="21">
        <v>0</v>
      </c>
    </row>
    <row r="106" spans="1:13" ht="61.5" customHeight="1" x14ac:dyDescent="0.25">
      <c r="A106" s="303"/>
      <c r="B106" s="303"/>
      <c r="C106" s="9" t="s">
        <v>11</v>
      </c>
      <c r="D106" s="69">
        <v>0</v>
      </c>
      <c r="E106" s="69">
        <v>0</v>
      </c>
      <c r="F106" s="69">
        <v>0</v>
      </c>
      <c r="G106" s="69">
        <v>0</v>
      </c>
      <c r="H106" s="69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</row>
    <row r="107" spans="1:13" ht="40.5" customHeight="1" x14ac:dyDescent="0.25">
      <c r="A107" s="329" t="s">
        <v>241</v>
      </c>
      <c r="B107" s="329" t="s">
        <v>319</v>
      </c>
      <c r="C107" s="9" t="s">
        <v>17</v>
      </c>
      <c r="D107" s="69">
        <v>0</v>
      </c>
      <c r="E107" s="69">
        <v>0</v>
      </c>
      <c r="F107" s="69">
        <v>0</v>
      </c>
      <c r="G107" s="69">
        <v>0</v>
      </c>
      <c r="H107" s="69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</row>
    <row r="108" spans="1:13" ht="27.75" customHeight="1" x14ac:dyDescent="0.25">
      <c r="A108" s="329"/>
      <c r="B108" s="329"/>
      <c r="C108" s="9" t="s">
        <v>18</v>
      </c>
      <c r="D108" s="69">
        <v>0</v>
      </c>
      <c r="E108" s="69">
        <v>0</v>
      </c>
      <c r="F108" s="69">
        <v>0</v>
      </c>
      <c r="G108" s="69">
        <v>0</v>
      </c>
      <c r="H108" s="69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</row>
    <row r="109" spans="1:13" ht="24.75" customHeight="1" x14ac:dyDescent="0.25">
      <c r="A109" s="329"/>
      <c r="B109" s="329"/>
      <c r="C109" s="9" t="s">
        <v>9</v>
      </c>
      <c r="D109" s="69">
        <v>0</v>
      </c>
      <c r="E109" s="69">
        <v>0</v>
      </c>
      <c r="F109" s="69">
        <v>0</v>
      </c>
      <c r="G109" s="69">
        <v>0</v>
      </c>
      <c r="H109" s="69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</row>
    <row r="110" spans="1:13" ht="44.25" customHeight="1" x14ac:dyDescent="0.25">
      <c r="A110" s="329"/>
      <c r="B110" s="329"/>
      <c r="C110" s="9" t="s">
        <v>10</v>
      </c>
      <c r="D110" s="67">
        <v>0</v>
      </c>
      <c r="E110" s="67">
        <v>0</v>
      </c>
      <c r="F110" s="67">
        <v>0</v>
      </c>
      <c r="G110" s="68">
        <v>0</v>
      </c>
      <c r="H110" s="68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</row>
    <row r="111" spans="1:13" ht="37.5" customHeight="1" x14ac:dyDescent="0.25">
      <c r="A111" s="329"/>
      <c r="B111" s="329"/>
      <c r="C111" s="9" t="s">
        <v>11</v>
      </c>
      <c r="D111" s="67">
        <v>0</v>
      </c>
      <c r="E111" s="67">
        <v>0</v>
      </c>
      <c r="F111" s="67">
        <v>0</v>
      </c>
      <c r="G111" s="68">
        <v>0</v>
      </c>
      <c r="H111" s="68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</row>
    <row r="112" spans="1:13" ht="41.25" customHeight="1" x14ac:dyDescent="0.25">
      <c r="A112" s="329" t="s">
        <v>242</v>
      </c>
      <c r="B112" s="329" t="s">
        <v>85</v>
      </c>
      <c r="C112" s="9" t="s">
        <v>17</v>
      </c>
      <c r="D112" s="67">
        <v>0</v>
      </c>
      <c r="E112" s="67">
        <v>0</v>
      </c>
      <c r="F112" s="67">
        <v>0</v>
      </c>
      <c r="G112" s="68">
        <v>0</v>
      </c>
      <c r="H112" s="68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</row>
    <row r="113" spans="1:13" ht="29.25" customHeight="1" x14ac:dyDescent="0.25">
      <c r="A113" s="329"/>
      <c r="B113" s="329"/>
      <c r="C113" s="9" t="s">
        <v>18</v>
      </c>
      <c r="D113" s="67">
        <v>0</v>
      </c>
      <c r="E113" s="67">
        <v>0</v>
      </c>
      <c r="F113" s="67">
        <v>0</v>
      </c>
      <c r="G113" s="68">
        <v>0</v>
      </c>
      <c r="H113" s="68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</row>
    <row r="114" spans="1:13" ht="29.25" customHeight="1" x14ac:dyDescent="0.25">
      <c r="A114" s="329"/>
      <c r="B114" s="329"/>
      <c r="C114" s="9" t="s">
        <v>9</v>
      </c>
      <c r="D114" s="67">
        <v>0</v>
      </c>
      <c r="E114" s="67">
        <v>0</v>
      </c>
      <c r="F114" s="67">
        <v>0</v>
      </c>
      <c r="G114" s="68">
        <v>0</v>
      </c>
      <c r="H114" s="68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</row>
    <row r="115" spans="1:13" ht="45.75" customHeight="1" x14ac:dyDescent="0.25">
      <c r="A115" s="329"/>
      <c r="B115" s="329"/>
      <c r="C115" s="9" t="s">
        <v>10</v>
      </c>
      <c r="D115" s="67">
        <v>0</v>
      </c>
      <c r="E115" s="67">
        <v>0</v>
      </c>
      <c r="F115" s="67">
        <v>0</v>
      </c>
      <c r="G115" s="68">
        <v>0</v>
      </c>
      <c r="H115" s="68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</row>
    <row r="116" spans="1:13" ht="29.25" customHeight="1" x14ac:dyDescent="0.25">
      <c r="A116" s="329"/>
      <c r="B116" s="329"/>
      <c r="C116" s="9" t="s">
        <v>11</v>
      </c>
      <c r="D116" s="67">
        <v>0</v>
      </c>
      <c r="E116" s="67">
        <v>0</v>
      </c>
      <c r="F116" s="67">
        <v>0</v>
      </c>
      <c r="G116" s="68">
        <v>0</v>
      </c>
      <c r="H116" s="68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</row>
    <row r="117" spans="1:13" ht="29.25" customHeight="1" x14ac:dyDescent="0.25">
      <c r="A117" s="329" t="s">
        <v>322</v>
      </c>
      <c r="B117" s="329" t="s">
        <v>231</v>
      </c>
      <c r="C117" s="9" t="s">
        <v>17</v>
      </c>
      <c r="D117" s="67">
        <v>0</v>
      </c>
      <c r="E117" s="67">
        <v>0</v>
      </c>
      <c r="F117" s="67">
        <v>0</v>
      </c>
      <c r="G117" s="68">
        <v>0</v>
      </c>
      <c r="H117" s="68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</row>
    <row r="118" spans="1:13" ht="29.25" customHeight="1" x14ac:dyDescent="0.25">
      <c r="A118" s="329"/>
      <c r="B118" s="329"/>
      <c r="C118" s="9" t="s">
        <v>18</v>
      </c>
      <c r="D118" s="67">
        <v>0</v>
      </c>
      <c r="E118" s="67">
        <v>0</v>
      </c>
      <c r="F118" s="67">
        <v>0</v>
      </c>
      <c r="G118" s="68">
        <v>0</v>
      </c>
      <c r="H118" s="68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</row>
    <row r="119" spans="1:13" ht="18" customHeight="1" x14ac:dyDescent="0.25">
      <c r="A119" s="329"/>
      <c r="B119" s="329"/>
      <c r="C119" s="9" t="s">
        <v>9</v>
      </c>
      <c r="D119" s="67">
        <v>0</v>
      </c>
      <c r="E119" s="67">
        <v>0</v>
      </c>
      <c r="F119" s="67">
        <v>0</v>
      </c>
      <c r="G119" s="68">
        <v>0</v>
      </c>
      <c r="H119" s="68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</row>
    <row r="120" spans="1:13" ht="42" customHeight="1" x14ac:dyDescent="0.25">
      <c r="A120" s="329"/>
      <c r="B120" s="329"/>
      <c r="C120" s="9" t="s">
        <v>10</v>
      </c>
      <c r="D120" s="67">
        <v>0</v>
      </c>
      <c r="E120" s="67">
        <v>0</v>
      </c>
      <c r="F120" s="67">
        <v>0</v>
      </c>
      <c r="G120" s="68">
        <v>0</v>
      </c>
      <c r="H120" s="68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</row>
    <row r="121" spans="1:13" ht="29.25" customHeight="1" x14ac:dyDescent="0.25">
      <c r="A121" s="329"/>
      <c r="B121" s="329"/>
      <c r="C121" s="9" t="s">
        <v>11</v>
      </c>
      <c r="D121" s="67">
        <v>0</v>
      </c>
      <c r="E121" s="67">
        <v>0</v>
      </c>
      <c r="F121" s="67">
        <v>0</v>
      </c>
      <c r="G121" s="68">
        <v>0</v>
      </c>
      <c r="H121" s="68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</row>
    <row r="122" spans="1:13" ht="42" customHeight="1" x14ac:dyDescent="0.25">
      <c r="A122" s="331" t="s">
        <v>69</v>
      </c>
      <c r="B122" s="302" t="s">
        <v>70</v>
      </c>
      <c r="C122" s="9" t="s">
        <v>17</v>
      </c>
      <c r="D122" s="69">
        <f>D125+D123+D124</f>
        <v>79512.81</v>
      </c>
      <c r="E122" s="69">
        <f t="shared" ref="E122:M122" si="24">E125+E123+E124</f>
        <v>136198.55999999997</v>
      </c>
      <c r="F122" s="69">
        <f t="shared" si="24"/>
        <v>123302.35999999999</v>
      </c>
      <c r="G122" s="69">
        <f t="shared" si="24"/>
        <v>118840.03</v>
      </c>
      <c r="H122" s="69">
        <f t="shared" si="24"/>
        <v>108862.79999999999</v>
      </c>
      <c r="I122" s="69">
        <f t="shared" si="24"/>
        <v>35295.699999999997</v>
      </c>
      <c r="J122" s="69">
        <f t="shared" si="24"/>
        <v>36354.6</v>
      </c>
      <c r="K122" s="69">
        <f t="shared" si="24"/>
        <v>37445.300000000003</v>
      </c>
      <c r="L122" s="69">
        <f t="shared" si="24"/>
        <v>38568.6</v>
      </c>
      <c r="M122" s="69">
        <f t="shared" si="24"/>
        <v>38725.699999999997</v>
      </c>
    </row>
    <row r="123" spans="1:13" ht="30" x14ac:dyDescent="0.25">
      <c r="A123" s="332"/>
      <c r="B123" s="303"/>
      <c r="C123" s="9" t="s">
        <v>18</v>
      </c>
      <c r="D123" s="69">
        <f t="shared" ref="D123:M123" si="25">D129+D134+D139+D144+D184+D190+D195+D200+D149</f>
        <v>1749.97</v>
      </c>
      <c r="E123" s="69">
        <f t="shared" si="25"/>
        <v>6069.9</v>
      </c>
      <c r="F123" s="69">
        <f t="shared" si="25"/>
        <v>100</v>
      </c>
      <c r="G123" s="69">
        <f t="shared" si="25"/>
        <v>1350</v>
      </c>
      <c r="H123" s="69">
        <f t="shared" si="25"/>
        <v>0</v>
      </c>
      <c r="I123" s="69">
        <f t="shared" si="25"/>
        <v>0</v>
      </c>
      <c r="J123" s="69">
        <f t="shared" si="25"/>
        <v>0</v>
      </c>
      <c r="K123" s="69">
        <f t="shared" si="25"/>
        <v>0</v>
      </c>
      <c r="L123" s="69">
        <f t="shared" si="25"/>
        <v>0</v>
      </c>
      <c r="M123" s="69">
        <f t="shared" si="25"/>
        <v>0</v>
      </c>
    </row>
    <row r="124" spans="1:13" ht="30" x14ac:dyDescent="0.25">
      <c r="A124" s="332"/>
      <c r="B124" s="303"/>
      <c r="C124" s="9" t="s">
        <v>9</v>
      </c>
      <c r="D124" s="69">
        <f t="shared" ref="D124:M124" si="26">D130+D135+D140+D145+D185+D191+D196+D201+D150</f>
        <v>33711.43</v>
      </c>
      <c r="E124" s="69">
        <f t="shared" si="26"/>
        <v>38977.379999999997</v>
      </c>
      <c r="F124" s="69">
        <f t="shared" si="26"/>
        <v>29849.040000000001</v>
      </c>
      <c r="G124" s="69">
        <f t="shared" si="26"/>
        <v>17267.41</v>
      </c>
      <c r="H124" s="69">
        <f t="shared" si="26"/>
        <v>38545.4</v>
      </c>
      <c r="I124" s="69">
        <f t="shared" si="26"/>
        <v>0</v>
      </c>
      <c r="J124" s="69">
        <f t="shared" si="26"/>
        <v>0</v>
      </c>
      <c r="K124" s="69">
        <f t="shared" si="26"/>
        <v>0</v>
      </c>
      <c r="L124" s="69">
        <f t="shared" si="26"/>
        <v>0</v>
      </c>
      <c r="M124" s="69">
        <f t="shared" si="26"/>
        <v>0</v>
      </c>
    </row>
    <row r="125" spans="1:13" ht="45" x14ac:dyDescent="0.25">
      <c r="A125" s="332"/>
      <c r="B125" s="303"/>
      <c r="C125" s="9" t="s">
        <v>10</v>
      </c>
      <c r="D125" s="69">
        <f t="shared" ref="D125:M125" si="27">D131+D136+D141+D146+D187+D192+D197+D202+D151</f>
        <v>44051.41</v>
      </c>
      <c r="E125" s="69">
        <f t="shared" si="27"/>
        <v>91151.279999999984</v>
      </c>
      <c r="F125" s="69">
        <f t="shared" si="27"/>
        <v>93353.319999999992</v>
      </c>
      <c r="G125" s="69">
        <f>G131+G136+G141+G146+G187+G192+G197+G202+G151</f>
        <v>100222.62</v>
      </c>
      <c r="H125" s="69">
        <f t="shared" si="27"/>
        <v>70317.399999999994</v>
      </c>
      <c r="I125" s="69">
        <f t="shared" si="27"/>
        <v>35295.699999999997</v>
      </c>
      <c r="J125" s="69">
        <f t="shared" si="27"/>
        <v>36354.6</v>
      </c>
      <c r="K125" s="69">
        <f t="shared" si="27"/>
        <v>37445.300000000003</v>
      </c>
      <c r="L125" s="69">
        <f t="shared" si="27"/>
        <v>38568.6</v>
      </c>
      <c r="M125" s="69">
        <f t="shared" si="27"/>
        <v>38725.699999999997</v>
      </c>
    </row>
    <row r="126" spans="1:13" ht="32.25" customHeight="1" x14ac:dyDescent="0.25">
      <c r="A126" s="333"/>
      <c r="B126" s="304"/>
      <c r="C126" s="9" t="s">
        <v>11</v>
      </c>
      <c r="D126" s="69">
        <v>0</v>
      </c>
      <c r="E126" s="69">
        <v>0</v>
      </c>
      <c r="F126" s="69">
        <v>0</v>
      </c>
      <c r="G126" s="69">
        <v>0</v>
      </c>
      <c r="H126" s="69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</row>
    <row r="127" spans="1:13" ht="15.75" customHeight="1" x14ac:dyDescent="0.25">
      <c r="A127" s="19" t="s">
        <v>19</v>
      </c>
      <c r="B127" s="18"/>
      <c r="C127" s="9"/>
      <c r="D127" s="197"/>
      <c r="E127" s="197"/>
      <c r="F127" s="197"/>
      <c r="G127" s="197"/>
      <c r="H127" s="197"/>
      <c r="I127" s="192"/>
      <c r="J127" s="204"/>
      <c r="K127" s="204"/>
      <c r="L127" s="200"/>
      <c r="M127" s="200"/>
    </row>
    <row r="128" spans="1:13" ht="39.75" customHeight="1" x14ac:dyDescent="0.25">
      <c r="A128" s="302" t="s">
        <v>71</v>
      </c>
      <c r="B128" s="330" t="s">
        <v>222</v>
      </c>
      <c r="C128" s="9" t="s">
        <v>17</v>
      </c>
      <c r="D128" s="69">
        <f>D131+D130</f>
        <v>31684.9</v>
      </c>
      <c r="E128" s="69">
        <f>E131</f>
        <v>76679.429999999993</v>
      </c>
      <c r="F128" s="69">
        <f>+F129+F130+F131</f>
        <v>81314</v>
      </c>
      <c r="G128" s="69">
        <f>G131+G130</f>
        <v>88422.54</v>
      </c>
      <c r="H128" s="69">
        <f t="shared" ref="H128:M128" si="28">H131</f>
        <v>64911.9</v>
      </c>
      <c r="I128" s="21">
        <f t="shared" si="28"/>
        <v>29856.7</v>
      </c>
      <c r="J128" s="21">
        <f t="shared" si="28"/>
        <v>30752.400000000001</v>
      </c>
      <c r="K128" s="21">
        <f t="shared" si="28"/>
        <v>31675</v>
      </c>
      <c r="L128" s="21">
        <f t="shared" si="28"/>
        <v>32625.200000000001</v>
      </c>
      <c r="M128" s="21">
        <f t="shared" si="28"/>
        <v>33604</v>
      </c>
    </row>
    <row r="129" spans="1:13" ht="30" x14ac:dyDescent="0.25">
      <c r="A129" s="303"/>
      <c r="B129" s="330"/>
      <c r="C129" s="9" t="s">
        <v>18</v>
      </c>
      <c r="D129" s="69">
        <v>0</v>
      </c>
      <c r="E129" s="69">
        <v>0</v>
      </c>
      <c r="F129" s="69">
        <v>0</v>
      </c>
      <c r="G129" s="69">
        <v>0</v>
      </c>
      <c r="H129" s="84">
        <v>0</v>
      </c>
      <c r="I129" s="85">
        <v>0</v>
      </c>
      <c r="J129" s="85">
        <v>0</v>
      </c>
      <c r="K129" s="21">
        <v>0</v>
      </c>
      <c r="L129" s="21">
        <v>0</v>
      </c>
      <c r="M129" s="21">
        <v>0</v>
      </c>
    </row>
    <row r="130" spans="1:13" ht="30" x14ac:dyDescent="0.25">
      <c r="A130" s="303"/>
      <c r="B130" s="330"/>
      <c r="C130" s="9" t="s">
        <v>9</v>
      </c>
      <c r="D130" s="69">
        <v>311.57</v>
      </c>
      <c r="E130" s="69">
        <v>0</v>
      </c>
      <c r="F130" s="69">
        <v>347</v>
      </c>
      <c r="G130" s="69">
        <v>669</v>
      </c>
      <c r="H130" s="84">
        <v>0</v>
      </c>
      <c r="I130" s="85">
        <v>0</v>
      </c>
      <c r="J130" s="85">
        <v>0</v>
      </c>
      <c r="K130" s="21">
        <v>0</v>
      </c>
      <c r="L130" s="21">
        <v>0</v>
      </c>
      <c r="M130" s="21">
        <v>0</v>
      </c>
    </row>
    <row r="131" spans="1:13" ht="45" x14ac:dyDescent="0.25">
      <c r="A131" s="303"/>
      <c r="B131" s="330"/>
      <c r="C131" s="9" t="s">
        <v>10</v>
      </c>
      <c r="D131" s="69">
        <v>31373.33</v>
      </c>
      <c r="E131" s="69">
        <v>76679.429999999993</v>
      </c>
      <c r="F131" s="69">
        <v>80967</v>
      </c>
      <c r="G131" s="69">
        <v>87753.54</v>
      </c>
      <c r="H131" s="69">
        <v>64911.9</v>
      </c>
      <c r="I131" s="21">
        <v>29856.7</v>
      </c>
      <c r="J131" s="21">
        <v>30752.400000000001</v>
      </c>
      <c r="K131" s="21">
        <v>31675</v>
      </c>
      <c r="L131" s="199">
        <v>32625.200000000001</v>
      </c>
      <c r="M131" s="199">
        <v>33604</v>
      </c>
    </row>
    <row r="132" spans="1:13" ht="32.25" customHeight="1" x14ac:dyDescent="0.25">
      <c r="A132" s="304"/>
      <c r="B132" s="330"/>
      <c r="C132" s="9" t="s">
        <v>11</v>
      </c>
      <c r="D132" s="84">
        <v>0</v>
      </c>
      <c r="E132" s="84">
        <v>0</v>
      </c>
      <c r="F132" s="84">
        <v>0</v>
      </c>
      <c r="G132" s="84">
        <v>0</v>
      </c>
      <c r="H132" s="84">
        <v>0</v>
      </c>
      <c r="I132" s="85">
        <v>0</v>
      </c>
      <c r="J132" s="85">
        <v>0</v>
      </c>
      <c r="K132" s="21">
        <v>0</v>
      </c>
      <c r="L132" s="200"/>
      <c r="M132" s="200"/>
    </row>
    <row r="133" spans="1:13" ht="42" customHeight="1" x14ac:dyDescent="0.25">
      <c r="A133" s="302" t="s">
        <v>72</v>
      </c>
      <c r="B133" s="330" t="s">
        <v>73</v>
      </c>
      <c r="C133" s="9" t="s">
        <v>17</v>
      </c>
      <c r="D133" s="69">
        <f>D136+D135+D134</f>
        <v>2189.6999999999998</v>
      </c>
      <c r="E133" s="69">
        <f>E134+E135+E136</f>
        <v>5153.7400000000007</v>
      </c>
      <c r="F133" s="69">
        <f>F134+F135+F136</f>
        <v>3367.49</v>
      </c>
      <c r="G133" s="69">
        <f>G134+G135+G136</f>
        <v>4526.3900000000003</v>
      </c>
      <c r="H133" s="69">
        <f t="shared" ref="H133:M133" si="29">H136</f>
        <v>0</v>
      </c>
      <c r="I133" s="21">
        <f t="shared" si="29"/>
        <v>0</v>
      </c>
      <c r="J133" s="21">
        <f t="shared" si="29"/>
        <v>0</v>
      </c>
      <c r="K133" s="21">
        <f t="shared" si="29"/>
        <v>0</v>
      </c>
      <c r="L133" s="21">
        <f t="shared" si="29"/>
        <v>0</v>
      </c>
      <c r="M133" s="21">
        <f t="shared" si="29"/>
        <v>0</v>
      </c>
    </row>
    <row r="134" spans="1:13" ht="30" x14ac:dyDescent="0.25">
      <c r="A134" s="303"/>
      <c r="B134" s="330"/>
      <c r="C134" s="9" t="s">
        <v>18</v>
      </c>
      <c r="D134" s="69">
        <v>50</v>
      </c>
      <c r="E134" s="69">
        <v>50</v>
      </c>
      <c r="F134" s="69">
        <v>100</v>
      </c>
      <c r="G134" s="69">
        <v>150</v>
      </c>
      <c r="H134" s="84">
        <v>0</v>
      </c>
      <c r="I134" s="85">
        <v>0</v>
      </c>
      <c r="J134" s="85">
        <v>0</v>
      </c>
      <c r="K134" s="21">
        <v>0</v>
      </c>
      <c r="L134" s="21">
        <v>0</v>
      </c>
      <c r="M134" s="21">
        <v>0</v>
      </c>
    </row>
    <row r="135" spans="1:13" ht="30" x14ac:dyDescent="0.25">
      <c r="A135" s="303"/>
      <c r="B135" s="330"/>
      <c r="C135" s="9" t="s">
        <v>9</v>
      </c>
      <c r="D135" s="69">
        <v>8.83</v>
      </c>
      <c r="E135" s="69">
        <v>1.06</v>
      </c>
      <c r="F135" s="69">
        <v>2.04</v>
      </c>
      <c r="G135" s="69">
        <v>103.06</v>
      </c>
      <c r="H135" s="84">
        <v>0</v>
      </c>
      <c r="I135" s="85">
        <v>0</v>
      </c>
      <c r="J135" s="85">
        <v>0</v>
      </c>
      <c r="K135" s="21">
        <v>0</v>
      </c>
      <c r="L135" s="21">
        <v>0</v>
      </c>
      <c r="M135" s="21">
        <v>0</v>
      </c>
    </row>
    <row r="136" spans="1:13" ht="44.25" customHeight="1" x14ac:dyDescent="0.25">
      <c r="A136" s="303"/>
      <c r="B136" s="330"/>
      <c r="C136" s="9" t="s">
        <v>10</v>
      </c>
      <c r="D136" s="69">
        <v>2130.87</v>
      </c>
      <c r="E136" s="69">
        <v>5102.68</v>
      </c>
      <c r="F136" s="69">
        <v>3265.45</v>
      </c>
      <c r="G136" s="69">
        <v>4273.33</v>
      </c>
      <c r="H136" s="69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</row>
    <row r="137" spans="1:13" ht="28.5" customHeight="1" x14ac:dyDescent="0.25">
      <c r="A137" s="304"/>
      <c r="B137" s="330"/>
      <c r="C137" s="9" t="s">
        <v>11</v>
      </c>
      <c r="D137" s="69">
        <v>0</v>
      </c>
      <c r="E137" s="69">
        <v>0</v>
      </c>
      <c r="F137" s="69">
        <v>0</v>
      </c>
      <c r="G137" s="69">
        <v>0</v>
      </c>
      <c r="H137" s="84">
        <v>0</v>
      </c>
      <c r="I137" s="85">
        <v>0</v>
      </c>
      <c r="J137" s="85">
        <v>0</v>
      </c>
      <c r="K137" s="21">
        <v>0</v>
      </c>
      <c r="L137" s="21">
        <v>0</v>
      </c>
      <c r="M137" s="21">
        <v>0</v>
      </c>
    </row>
    <row r="138" spans="1:13" ht="30" x14ac:dyDescent="0.25">
      <c r="A138" s="302" t="s">
        <v>74</v>
      </c>
      <c r="B138" s="330" t="s">
        <v>75</v>
      </c>
      <c r="C138" s="9" t="s">
        <v>17</v>
      </c>
      <c r="D138" s="69">
        <v>0</v>
      </c>
      <c r="E138" s="69">
        <v>0</v>
      </c>
      <c r="F138" s="69">
        <v>0</v>
      </c>
      <c r="G138" s="69">
        <v>0</v>
      </c>
      <c r="H138" s="84">
        <v>0</v>
      </c>
      <c r="I138" s="85">
        <v>0</v>
      </c>
      <c r="J138" s="85">
        <v>0</v>
      </c>
      <c r="K138" s="21">
        <v>0</v>
      </c>
      <c r="L138" s="21">
        <v>0</v>
      </c>
      <c r="M138" s="21">
        <v>0</v>
      </c>
    </row>
    <row r="139" spans="1:13" ht="30" x14ac:dyDescent="0.25">
      <c r="A139" s="303"/>
      <c r="B139" s="330"/>
      <c r="C139" s="9" t="s">
        <v>18</v>
      </c>
      <c r="D139" s="69">
        <v>0</v>
      </c>
      <c r="E139" s="69">
        <v>0</v>
      </c>
      <c r="F139" s="69">
        <v>0</v>
      </c>
      <c r="G139" s="69">
        <v>0</v>
      </c>
      <c r="H139" s="84">
        <v>0</v>
      </c>
      <c r="I139" s="85">
        <v>0</v>
      </c>
      <c r="J139" s="85">
        <v>0</v>
      </c>
      <c r="K139" s="21">
        <v>0</v>
      </c>
      <c r="L139" s="21">
        <v>0</v>
      </c>
      <c r="M139" s="21">
        <v>0</v>
      </c>
    </row>
    <row r="140" spans="1:13" ht="30" x14ac:dyDescent="0.25">
      <c r="A140" s="303"/>
      <c r="B140" s="330"/>
      <c r="C140" s="9" t="s">
        <v>9</v>
      </c>
      <c r="D140" s="69">
        <v>0</v>
      </c>
      <c r="E140" s="69">
        <v>0</v>
      </c>
      <c r="F140" s="69">
        <v>0</v>
      </c>
      <c r="G140" s="69">
        <v>0</v>
      </c>
      <c r="H140" s="84">
        <v>0</v>
      </c>
      <c r="I140" s="85">
        <v>0</v>
      </c>
      <c r="J140" s="85">
        <v>0</v>
      </c>
      <c r="K140" s="21">
        <v>0</v>
      </c>
      <c r="L140" s="21">
        <v>0</v>
      </c>
      <c r="M140" s="21">
        <v>0</v>
      </c>
    </row>
    <row r="141" spans="1:13" ht="45" x14ac:dyDescent="0.25">
      <c r="A141" s="303"/>
      <c r="B141" s="330"/>
      <c r="C141" s="9" t="s">
        <v>10</v>
      </c>
      <c r="D141" s="69">
        <v>0</v>
      </c>
      <c r="E141" s="69">
        <v>0</v>
      </c>
      <c r="F141" s="69">
        <v>0</v>
      </c>
      <c r="G141" s="69">
        <v>0</v>
      </c>
      <c r="H141" s="84">
        <v>0</v>
      </c>
      <c r="I141" s="85">
        <v>0</v>
      </c>
      <c r="J141" s="85">
        <v>0</v>
      </c>
      <c r="K141" s="21">
        <v>0</v>
      </c>
      <c r="L141" s="21">
        <v>0</v>
      </c>
      <c r="M141" s="21">
        <v>0</v>
      </c>
    </row>
    <row r="142" spans="1:13" ht="33" customHeight="1" x14ac:dyDescent="0.25">
      <c r="A142" s="304"/>
      <c r="B142" s="330"/>
      <c r="C142" s="9" t="s">
        <v>11</v>
      </c>
      <c r="D142" s="69">
        <v>0</v>
      </c>
      <c r="E142" s="69">
        <v>0</v>
      </c>
      <c r="F142" s="69">
        <v>0</v>
      </c>
      <c r="G142" s="69">
        <v>0</v>
      </c>
      <c r="H142" s="84">
        <v>0</v>
      </c>
      <c r="I142" s="85">
        <v>0</v>
      </c>
      <c r="J142" s="85">
        <v>0</v>
      </c>
      <c r="K142" s="21">
        <v>0</v>
      </c>
      <c r="L142" s="21">
        <v>0</v>
      </c>
      <c r="M142" s="21">
        <v>0</v>
      </c>
    </row>
    <row r="143" spans="1:13" ht="39" customHeight="1" x14ac:dyDescent="0.25">
      <c r="A143" s="302" t="s">
        <v>76</v>
      </c>
      <c r="B143" s="330" t="s">
        <v>77</v>
      </c>
      <c r="C143" s="9" t="s">
        <v>17</v>
      </c>
      <c r="D143" s="69">
        <v>0</v>
      </c>
      <c r="E143" s="69">
        <v>0</v>
      </c>
      <c r="F143" s="69">
        <v>0</v>
      </c>
      <c r="G143" s="69">
        <v>0</v>
      </c>
      <c r="H143" s="84">
        <v>0</v>
      </c>
      <c r="I143" s="85">
        <v>0</v>
      </c>
      <c r="J143" s="85">
        <v>0</v>
      </c>
      <c r="K143" s="21">
        <v>0</v>
      </c>
      <c r="L143" s="21">
        <v>0</v>
      </c>
      <c r="M143" s="21">
        <v>0</v>
      </c>
    </row>
    <row r="144" spans="1:13" ht="38.25" customHeight="1" x14ac:dyDescent="0.25">
      <c r="A144" s="303"/>
      <c r="B144" s="330"/>
      <c r="C144" s="9" t="s">
        <v>18</v>
      </c>
      <c r="D144" s="69">
        <v>0</v>
      </c>
      <c r="E144" s="69">
        <v>0</v>
      </c>
      <c r="F144" s="69">
        <v>0</v>
      </c>
      <c r="G144" s="69">
        <v>0</v>
      </c>
      <c r="H144" s="84">
        <v>0</v>
      </c>
      <c r="I144" s="85">
        <v>0</v>
      </c>
      <c r="J144" s="85">
        <v>0</v>
      </c>
      <c r="K144" s="21">
        <v>0</v>
      </c>
      <c r="L144" s="21">
        <v>0</v>
      </c>
      <c r="M144" s="21">
        <v>0</v>
      </c>
    </row>
    <row r="145" spans="1:13" ht="30" x14ac:dyDescent="0.25">
      <c r="A145" s="303"/>
      <c r="B145" s="330"/>
      <c r="C145" s="9" t="s">
        <v>9</v>
      </c>
      <c r="D145" s="69">
        <v>0</v>
      </c>
      <c r="E145" s="69">
        <v>0</v>
      </c>
      <c r="F145" s="69">
        <v>0</v>
      </c>
      <c r="G145" s="69">
        <v>0</v>
      </c>
      <c r="H145" s="84">
        <v>0</v>
      </c>
      <c r="I145" s="85">
        <v>0</v>
      </c>
      <c r="J145" s="85">
        <v>0</v>
      </c>
      <c r="K145" s="21">
        <v>0</v>
      </c>
      <c r="L145" s="21">
        <v>0</v>
      </c>
      <c r="M145" s="21">
        <v>0</v>
      </c>
    </row>
    <row r="146" spans="1:13" ht="45" customHeight="1" x14ac:dyDescent="0.25">
      <c r="A146" s="303"/>
      <c r="B146" s="330"/>
      <c r="C146" s="9" t="s">
        <v>10</v>
      </c>
      <c r="D146" s="69">
        <v>0</v>
      </c>
      <c r="E146" s="69">
        <v>0</v>
      </c>
      <c r="F146" s="69">
        <v>0</v>
      </c>
      <c r="G146" s="69">
        <v>0</v>
      </c>
      <c r="H146" s="84">
        <v>0</v>
      </c>
      <c r="I146" s="85">
        <v>0</v>
      </c>
      <c r="J146" s="85">
        <v>0</v>
      </c>
      <c r="K146" s="21">
        <v>0</v>
      </c>
      <c r="L146" s="21">
        <v>0</v>
      </c>
      <c r="M146" s="21">
        <v>0</v>
      </c>
    </row>
    <row r="147" spans="1:13" ht="30" customHeight="1" x14ac:dyDescent="0.25">
      <c r="A147" s="304"/>
      <c r="B147" s="330"/>
      <c r="C147" s="9" t="s">
        <v>11</v>
      </c>
      <c r="D147" s="69">
        <v>0</v>
      </c>
      <c r="E147" s="69">
        <v>0</v>
      </c>
      <c r="F147" s="69">
        <v>0</v>
      </c>
      <c r="G147" s="69">
        <v>0</v>
      </c>
      <c r="H147" s="84">
        <v>0</v>
      </c>
      <c r="I147" s="85">
        <v>0</v>
      </c>
      <c r="J147" s="85">
        <v>0</v>
      </c>
      <c r="K147" s="21">
        <v>0</v>
      </c>
      <c r="L147" s="21">
        <v>0</v>
      </c>
      <c r="M147" s="21">
        <v>0</v>
      </c>
    </row>
    <row r="148" spans="1:13" ht="30" customHeight="1" x14ac:dyDescent="0.25">
      <c r="A148" s="302" t="s">
        <v>78</v>
      </c>
      <c r="B148" s="330" t="s">
        <v>79</v>
      </c>
      <c r="C148" s="9" t="s">
        <v>17</v>
      </c>
      <c r="D148" s="69">
        <f>D151+D150+D149</f>
        <v>35673.519999999997</v>
      </c>
      <c r="E148" s="69">
        <f>E151+E149+E150</f>
        <v>45512.61</v>
      </c>
      <c r="F148" s="69">
        <f>F151+F149+F150</f>
        <v>29989.43</v>
      </c>
      <c r="G148" s="69">
        <f t="shared" ref="G148:G150" si="30">G153+G158+G163+G168+G173+G178+G184</f>
        <v>17959.36</v>
      </c>
      <c r="H148" s="69">
        <f t="shared" ref="H148" si="31">H151+H149+H150</f>
        <v>38545.4</v>
      </c>
      <c r="I148" s="85">
        <v>0</v>
      </c>
      <c r="J148" s="85">
        <v>0</v>
      </c>
      <c r="K148" s="21">
        <v>0</v>
      </c>
      <c r="L148" s="21">
        <v>0</v>
      </c>
      <c r="M148" s="21">
        <v>0</v>
      </c>
    </row>
    <row r="149" spans="1:13" ht="30" customHeight="1" x14ac:dyDescent="0.25">
      <c r="A149" s="303"/>
      <c r="B149" s="330"/>
      <c r="C149" s="9" t="s">
        <v>18</v>
      </c>
      <c r="D149" s="69">
        <f>D154+D159+D164+D169</f>
        <v>1699.97</v>
      </c>
      <c r="E149" s="69">
        <f>E154+E159+E164+E169+E184</f>
        <v>6019.9</v>
      </c>
      <c r="F149" s="69">
        <f>F154+F159+F164+F169+F184</f>
        <v>0</v>
      </c>
      <c r="G149" s="69">
        <f t="shared" si="30"/>
        <v>1200</v>
      </c>
      <c r="H149" s="84">
        <v>0</v>
      </c>
      <c r="I149" s="85">
        <v>0</v>
      </c>
      <c r="J149" s="85">
        <v>0</v>
      </c>
      <c r="K149" s="21">
        <v>0</v>
      </c>
      <c r="L149" s="21">
        <v>0</v>
      </c>
      <c r="M149" s="21">
        <v>0</v>
      </c>
    </row>
    <row r="150" spans="1:13" ht="30" customHeight="1" x14ac:dyDescent="0.25">
      <c r="A150" s="303"/>
      <c r="B150" s="330"/>
      <c r="C150" s="9" t="s">
        <v>9</v>
      </c>
      <c r="D150" s="69">
        <f>D155+D160+D165+D170+D185</f>
        <v>33391.03</v>
      </c>
      <c r="E150" s="69">
        <f>E155+E160+E165+E170+E185</f>
        <v>38976.32</v>
      </c>
      <c r="F150" s="69">
        <f>F155+F160+F165+F170+F185</f>
        <v>29500</v>
      </c>
      <c r="G150" s="69">
        <f t="shared" si="30"/>
        <v>16495.349999999999</v>
      </c>
      <c r="H150" s="84">
        <v>38545.4</v>
      </c>
      <c r="I150" s="85">
        <v>0</v>
      </c>
      <c r="J150" s="85">
        <v>0</v>
      </c>
      <c r="K150" s="21">
        <v>0</v>
      </c>
      <c r="L150" s="21">
        <v>0</v>
      </c>
      <c r="M150" s="21">
        <v>0</v>
      </c>
    </row>
    <row r="151" spans="1:13" ht="51.75" customHeight="1" x14ac:dyDescent="0.25">
      <c r="A151" s="303"/>
      <c r="B151" s="330"/>
      <c r="C151" s="9" t="s">
        <v>10</v>
      </c>
      <c r="D151" s="69">
        <f>D156+D166+D171+D187</f>
        <v>582.52</v>
      </c>
      <c r="E151" s="69">
        <f>E156+E161+E166+E171+E187</f>
        <v>516.39</v>
      </c>
      <c r="F151" s="69">
        <f>F156+F161+F166+F171+F187</f>
        <v>489.43</v>
      </c>
      <c r="G151" s="69">
        <f>G156+G161+G166+G171+G176+G181+G187</f>
        <v>264.01</v>
      </c>
      <c r="H151" s="84">
        <v>0</v>
      </c>
      <c r="I151" s="85">
        <v>0</v>
      </c>
      <c r="J151" s="85">
        <v>0</v>
      </c>
      <c r="K151" s="21">
        <v>0</v>
      </c>
      <c r="L151" s="21">
        <v>0</v>
      </c>
      <c r="M151" s="21">
        <v>0</v>
      </c>
    </row>
    <row r="152" spans="1:13" ht="30" customHeight="1" x14ac:dyDescent="0.25">
      <c r="A152" s="304"/>
      <c r="B152" s="330"/>
      <c r="C152" s="9" t="s">
        <v>11</v>
      </c>
      <c r="D152" s="69">
        <v>0</v>
      </c>
      <c r="E152" s="69">
        <v>0</v>
      </c>
      <c r="F152" s="69">
        <v>0</v>
      </c>
      <c r="G152" s="69">
        <v>0</v>
      </c>
      <c r="H152" s="84">
        <v>0</v>
      </c>
      <c r="I152" s="85">
        <v>0</v>
      </c>
      <c r="J152" s="85">
        <v>0</v>
      </c>
      <c r="K152" s="21">
        <v>0</v>
      </c>
      <c r="L152" s="21">
        <v>0</v>
      </c>
      <c r="M152" s="21">
        <v>0</v>
      </c>
    </row>
    <row r="153" spans="1:13" ht="35.25" customHeight="1" x14ac:dyDescent="0.25">
      <c r="A153" s="309" t="s">
        <v>171</v>
      </c>
      <c r="B153" s="302" t="s">
        <v>172</v>
      </c>
      <c r="C153" s="9" t="s">
        <v>17</v>
      </c>
      <c r="D153" s="69">
        <f>SUM(D154:D157)</f>
        <v>10577.02</v>
      </c>
      <c r="E153" s="21">
        <f t="shared" ref="E153:M153" si="32">SUM(E154:E157)</f>
        <v>81.55</v>
      </c>
      <c r="F153" s="21">
        <f t="shared" si="32"/>
        <v>25689.43</v>
      </c>
      <c r="G153" s="69">
        <f t="shared" si="32"/>
        <v>0</v>
      </c>
      <c r="H153" s="21">
        <f t="shared" si="32"/>
        <v>0</v>
      </c>
      <c r="I153" s="21">
        <f t="shared" si="32"/>
        <v>0</v>
      </c>
      <c r="J153" s="21">
        <f t="shared" si="32"/>
        <v>0</v>
      </c>
      <c r="K153" s="21">
        <f t="shared" si="32"/>
        <v>0</v>
      </c>
      <c r="L153" s="21">
        <f t="shared" si="32"/>
        <v>0</v>
      </c>
      <c r="M153" s="21">
        <f t="shared" si="32"/>
        <v>0</v>
      </c>
    </row>
    <row r="154" spans="1:13" ht="30" customHeight="1" x14ac:dyDescent="0.25">
      <c r="A154" s="309"/>
      <c r="B154" s="303"/>
      <c r="C154" s="9" t="s">
        <v>18</v>
      </c>
      <c r="D154" s="69"/>
      <c r="E154" s="69"/>
      <c r="F154" s="69"/>
      <c r="G154" s="69"/>
      <c r="H154" s="84"/>
      <c r="I154" s="85"/>
      <c r="J154" s="85"/>
      <c r="K154" s="21"/>
      <c r="L154" s="21"/>
      <c r="M154" s="21"/>
    </row>
    <row r="155" spans="1:13" ht="30" customHeight="1" x14ac:dyDescent="0.25">
      <c r="A155" s="309"/>
      <c r="B155" s="303"/>
      <c r="C155" s="9" t="s">
        <v>9</v>
      </c>
      <c r="D155" s="69">
        <v>10000</v>
      </c>
      <c r="E155" s="69"/>
      <c r="F155" s="69">
        <v>25200</v>
      </c>
      <c r="G155" s="69"/>
      <c r="H155" s="84"/>
      <c r="I155" s="85"/>
      <c r="J155" s="85"/>
      <c r="K155" s="21"/>
      <c r="L155" s="21"/>
      <c r="M155" s="21"/>
    </row>
    <row r="156" spans="1:13" ht="45" customHeight="1" x14ac:dyDescent="0.25">
      <c r="A156" s="309"/>
      <c r="B156" s="303"/>
      <c r="C156" s="9" t="s">
        <v>10</v>
      </c>
      <c r="D156" s="69">
        <v>577.02</v>
      </c>
      <c r="E156" s="69">
        <v>81.55</v>
      </c>
      <c r="F156" s="69">
        <v>489.43</v>
      </c>
      <c r="G156" s="69"/>
      <c r="H156" s="84"/>
      <c r="I156" s="85"/>
      <c r="J156" s="85"/>
      <c r="K156" s="21"/>
      <c r="L156" s="21"/>
      <c r="M156" s="21"/>
    </row>
    <row r="157" spans="1:13" ht="39" customHeight="1" x14ac:dyDescent="0.25">
      <c r="A157" s="309"/>
      <c r="B157" s="303"/>
      <c r="C157" s="9" t="s">
        <v>11</v>
      </c>
      <c r="D157" s="69"/>
      <c r="E157" s="69"/>
      <c r="F157" s="69"/>
      <c r="G157" s="69"/>
      <c r="H157" s="84"/>
      <c r="I157" s="85"/>
      <c r="J157" s="85"/>
      <c r="K157" s="21"/>
      <c r="L157" s="21"/>
      <c r="M157" s="21"/>
    </row>
    <row r="158" spans="1:13" ht="30" customHeight="1" x14ac:dyDescent="0.25">
      <c r="A158" s="309" t="s">
        <v>173</v>
      </c>
      <c r="B158" s="302" t="s">
        <v>174</v>
      </c>
      <c r="C158" s="9" t="s">
        <v>17</v>
      </c>
      <c r="D158" s="69">
        <f>SUM(D159:D162)</f>
        <v>23091</v>
      </c>
      <c r="E158" s="21">
        <f t="shared" ref="E158:M158" si="33">SUM(E159:E162)</f>
        <v>32230.22</v>
      </c>
      <c r="F158" s="21">
        <f t="shared" si="33"/>
        <v>0</v>
      </c>
      <c r="G158" s="69">
        <f t="shared" si="33"/>
        <v>0</v>
      </c>
      <c r="H158" s="21">
        <f t="shared" si="33"/>
        <v>38545.4</v>
      </c>
      <c r="I158" s="21">
        <f t="shared" si="33"/>
        <v>0</v>
      </c>
      <c r="J158" s="21">
        <f t="shared" si="33"/>
        <v>0</v>
      </c>
      <c r="K158" s="21">
        <f t="shared" si="33"/>
        <v>0</v>
      </c>
      <c r="L158" s="21">
        <f t="shared" si="33"/>
        <v>0</v>
      </c>
      <c r="M158" s="21">
        <f t="shared" si="33"/>
        <v>0</v>
      </c>
    </row>
    <row r="159" spans="1:13" ht="30" customHeight="1" x14ac:dyDescent="0.25">
      <c r="A159" s="309"/>
      <c r="B159" s="303"/>
      <c r="C159" s="9" t="s">
        <v>18</v>
      </c>
      <c r="D159" s="69"/>
      <c r="E159" s="69"/>
      <c r="F159" s="69"/>
      <c r="G159" s="69"/>
      <c r="H159" s="84"/>
      <c r="I159" s="85"/>
      <c r="J159" s="85"/>
      <c r="K159" s="21"/>
      <c r="L159" s="21"/>
      <c r="M159" s="21"/>
    </row>
    <row r="160" spans="1:13" ht="30" customHeight="1" x14ac:dyDescent="0.25">
      <c r="A160" s="309"/>
      <c r="B160" s="303"/>
      <c r="C160" s="9" t="s">
        <v>9</v>
      </c>
      <c r="D160" s="69">
        <v>23091</v>
      </c>
      <c r="E160" s="69">
        <v>32230.22</v>
      </c>
      <c r="F160" s="69"/>
      <c r="G160" s="69"/>
      <c r="H160" s="84">
        <v>38545.4</v>
      </c>
      <c r="I160" s="85"/>
      <c r="J160" s="85"/>
      <c r="K160" s="21"/>
      <c r="L160" s="21"/>
      <c r="M160" s="21"/>
    </row>
    <row r="161" spans="1:13" ht="48" customHeight="1" x14ac:dyDescent="0.25">
      <c r="A161" s="309"/>
      <c r="B161" s="303"/>
      <c r="C161" s="9" t="s">
        <v>10</v>
      </c>
      <c r="D161" s="69"/>
      <c r="E161" s="69"/>
      <c r="F161" s="69"/>
      <c r="G161" s="69"/>
      <c r="H161" s="84"/>
      <c r="I161" s="85"/>
      <c r="J161" s="85"/>
      <c r="K161" s="21"/>
      <c r="L161" s="21"/>
      <c r="M161" s="21"/>
    </row>
    <row r="162" spans="1:13" ht="30" customHeight="1" x14ac:dyDescent="0.25">
      <c r="A162" s="309"/>
      <c r="B162" s="303"/>
      <c r="C162" s="9" t="s">
        <v>11</v>
      </c>
      <c r="D162" s="69"/>
      <c r="E162" s="69"/>
      <c r="F162" s="69"/>
      <c r="G162" s="69"/>
      <c r="H162" s="84"/>
      <c r="I162" s="85"/>
      <c r="J162" s="85"/>
      <c r="K162" s="21"/>
      <c r="L162" s="21"/>
      <c r="M162" s="21"/>
    </row>
    <row r="163" spans="1:13" ht="30" customHeight="1" x14ac:dyDescent="0.25">
      <c r="A163" s="309" t="s">
        <v>175</v>
      </c>
      <c r="B163" s="302" t="s">
        <v>230</v>
      </c>
      <c r="C163" s="9" t="s">
        <v>17</v>
      </c>
      <c r="D163" s="69">
        <f>SUM(D164:D167)</f>
        <v>2005.5</v>
      </c>
      <c r="E163" s="21">
        <f t="shared" ref="E163:M163" si="34">SUM(E164:E167)</f>
        <v>7017.97</v>
      </c>
      <c r="F163" s="21">
        <f t="shared" si="34"/>
        <v>0</v>
      </c>
      <c r="G163" s="69">
        <f t="shared" si="34"/>
        <v>1399.54</v>
      </c>
      <c r="H163" s="21">
        <f t="shared" si="34"/>
        <v>0</v>
      </c>
      <c r="I163" s="21">
        <f t="shared" si="34"/>
        <v>0</v>
      </c>
      <c r="J163" s="21">
        <f t="shared" si="34"/>
        <v>0</v>
      </c>
      <c r="K163" s="21">
        <f t="shared" si="34"/>
        <v>0</v>
      </c>
      <c r="L163" s="21">
        <f t="shared" si="34"/>
        <v>0</v>
      </c>
      <c r="M163" s="21">
        <f t="shared" si="34"/>
        <v>0</v>
      </c>
    </row>
    <row r="164" spans="1:13" ht="30" customHeight="1" x14ac:dyDescent="0.25">
      <c r="A164" s="309"/>
      <c r="B164" s="303"/>
      <c r="C164" s="9" t="s">
        <v>18</v>
      </c>
      <c r="D164" s="69">
        <v>1699.97</v>
      </c>
      <c r="E164" s="69">
        <v>6019.9</v>
      </c>
      <c r="F164" s="69"/>
      <c r="G164" s="69">
        <v>1200</v>
      </c>
      <c r="H164" s="84"/>
      <c r="I164" s="85"/>
      <c r="J164" s="85"/>
      <c r="K164" s="21"/>
      <c r="L164" s="21"/>
      <c r="M164" s="21"/>
    </row>
    <row r="165" spans="1:13" ht="30" customHeight="1" x14ac:dyDescent="0.25">
      <c r="A165" s="309"/>
      <c r="B165" s="303"/>
      <c r="C165" s="9" t="s">
        <v>9</v>
      </c>
      <c r="D165" s="69">
        <v>300.02999999999997</v>
      </c>
      <c r="E165" s="69">
        <v>980.1</v>
      </c>
      <c r="F165" s="69"/>
      <c r="G165" s="69">
        <v>195.35</v>
      </c>
      <c r="H165" s="84"/>
      <c r="I165" s="85"/>
      <c r="J165" s="85"/>
      <c r="K165" s="21"/>
      <c r="L165" s="21"/>
      <c r="M165" s="21"/>
    </row>
    <row r="166" spans="1:13" ht="45.75" customHeight="1" x14ac:dyDescent="0.25">
      <c r="A166" s="309"/>
      <c r="B166" s="303"/>
      <c r="C166" s="9" t="s">
        <v>10</v>
      </c>
      <c r="D166" s="69">
        <v>5.5</v>
      </c>
      <c r="E166" s="69">
        <v>17.97</v>
      </c>
      <c r="F166" s="69"/>
      <c r="G166" s="69">
        <v>4.1900000000000004</v>
      </c>
      <c r="H166" s="84"/>
      <c r="I166" s="85"/>
      <c r="J166" s="85"/>
      <c r="K166" s="21"/>
      <c r="L166" s="21"/>
      <c r="M166" s="21"/>
    </row>
    <row r="167" spans="1:13" ht="30" customHeight="1" x14ac:dyDescent="0.25">
      <c r="A167" s="309"/>
      <c r="B167" s="303"/>
      <c r="C167" s="9" t="s">
        <v>11</v>
      </c>
      <c r="D167" s="69"/>
      <c r="E167" s="69"/>
      <c r="F167" s="69"/>
      <c r="G167" s="69"/>
      <c r="H167" s="84"/>
      <c r="I167" s="85"/>
      <c r="J167" s="85"/>
      <c r="K167" s="21"/>
      <c r="L167" s="21"/>
      <c r="M167" s="21"/>
    </row>
    <row r="168" spans="1:13" ht="30" customHeight="1" x14ac:dyDescent="0.25">
      <c r="A168" s="309" t="s">
        <v>221</v>
      </c>
      <c r="B168" s="302" t="s">
        <v>227</v>
      </c>
      <c r="C168" s="9" t="s">
        <v>17</v>
      </c>
      <c r="D168" s="69">
        <f>SUM(D169:D172)</f>
        <v>0</v>
      </c>
      <c r="E168" s="21">
        <f t="shared" ref="E168:M168" si="35">SUM(E169:E172)</f>
        <v>6182.87</v>
      </c>
      <c r="F168" s="21">
        <f t="shared" si="35"/>
        <v>4300</v>
      </c>
      <c r="G168" s="69">
        <f t="shared" si="35"/>
        <v>10014.77</v>
      </c>
      <c r="H168" s="21">
        <f t="shared" si="35"/>
        <v>0</v>
      </c>
      <c r="I168" s="21">
        <f t="shared" si="35"/>
        <v>0</v>
      </c>
      <c r="J168" s="21">
        <f t="shared" si="35"/>
        <v>0</v>
      </c>
      <c r="K168" s="21">
        <f t="shared" si="35"/>
        <v>0</v>
      </c>
      <c r="L168" s="21">
        <f t="shared" si="35"/>
        <v>0</v>
      </c>
      <c r="M168" s="21">
        <f t="shared" si="35"/>
        <v>0</v>
      </c>
    </row>
    <row r="169" spans="1:13" ht="38.25" customHeight="1" x14ac:dyDescent="0.25">
      <c r="A169" s="309"/>
      <c r="B169" s="303"/>
      <c r="C169" s="9" t="s">
        <v>18</v>
      </c>
      <c r="D169" s="69"/>
      <c r="E169" s="69"/>
      <c r="F169" s="69"/>
      <c r="G169" s="69"/>
      <c r="H169" s="84"/>
      <c r="I169" s="85"/>
      <c r="J169" s="85"/>
      <c r="K169" s="21"/>
      <c r="L169" s="21"/>
      <c r="M169" s="21"/>
    </row>
    <row r="170" spans="1:13" ht="36.75" customHeight="1" x14ac:dyDescent="0.25">
      <c r="A170" s="309"/>
      <c r="B170" s="303"/>
      <c r="C170" s="9" t="s">
        <v>9</v>
      </c>
      <c r="D170" s="69"/>
      <c r="E170" s="69">
        <v>5766</v>
      </c>
      <c r="F170" s="69">
        <v>4300</v>
      </c>
      <c r="G170" s="69">
        <v>9800</v>
      </c>
      <c r="H170" s="84"/>
      <c r="I170" s="85"/>
      <c r="J170" s="85"/>
      <c r="K170" s="21"/>
      <c r="L170" s="21"/>
      <c r="M170" s="21"/>
    </row>
    <row r="171" spans="1:13" ht="44.25" customHeight="1" x14ac:dyDescent="0.25">
      <c r="A171" s="309"/>
      <c r="B171" s="303"/>
      <c r="C171" s="9" t="s">
        <v>10</v>
      </c>
      <c r="D171" s="69"/>
      <c r="E171" s="69">
        <v>416.87</v>
      </c>
      <c r="F171" s="69"/>
      <c r="G171" s="69">
        <v>214.77</v>
      </c>
      <c r="H171" s="84"/>
      <c r="I171" s="85"/>
      <c r="J171" s="85"/>
      <c r="K171" s="21"/>
      <c r="L171" s="21"/>
      <c r="M171" s="21"/>
    </row>
    <row r="172" spans="1:13" ht="41.25" customHeight="1" x14ac:dyDescent="0.25">
      <c r="A172" s="309"/>
      <c r="B172" s="304"/>
      <c r="C172" s="9" t="s">
        <v>11</v>
      </c>
      <c r="D172" s="69"/>
      <c r="E172" s="69"/>
      <c r="F172" s="69"/>
      <c r="G172" s="69"/>
      <c r="H172" s="84"/>
      <c r="I172" s="85"/>
      <c r="J172" s="85"/>
      <c r="K172" s="21"/>
      <c r="L172" s="21"/>
      <c r="M172" s="21"/>
    </row>
    <row r="173" spans="1:13" ht="41.25" customHeight="1" x14ac:dyDescent="0.25">
      <c r="A173" s="302" t="s">
        <v>259</v>
      </c>
      <c r="B173" s="302" t="s">
        <v>261</v>
      </c>
      <c r="C173" s="9" t="s">
        <v>17</v>
      </c>
      <c r="D173" s="69">
        <f>SUM(D174:D177)</f>
        <v>0</v>
      </c>
      <c r="E173" s="21">
        <f t="shared" ref="E173:M173" si="36">SUM(E174:E177)</f>
        <v>0</v>
      </c>
      <c r="F173" s="21">
        <f t="shared" si="36"/>
        <v>0</v>
      </c>
      <c r="G173" s="69">
        <f t="shared" si="36"/>
        <v>2145.0500000000002</v>
      </c>
      <c r="H173" s="21">
        <f t="shared" si="36"/>
        <v>0</v>
      </c>
      <c r="I173" s="21">
        <f t="shared" si="36"/>
        <v>0</v>
      </c>
      <c r="J173" s="21">
        <f t="shared" si="36"/>
        <v>0</v>
      </c>
      <c r="K173" s="21">
        <f t="shared" si="36"/>
        <v>0</v>
      </c>
      <c r="L173" s="21">
        <f t="shared" si="36"/>
        <v>0</v>
      </c>
      <c r="M173" s="21">
        <f t="shared" si="36"/>
        <v>0</v>
      </c>
    </row>
    <row r="174" spans="1:13" ht="41.25" customHeight="1" x14ac:dyDescent="0.25">
      <c r="A174" s="303"/>
      <c r="B174" s="303"/>
      <c r="C174" s="9" t="s">
        <v>18</v>
      </c>
      <c r="D174" s="69"/>
      <c r="E174" s="69"/>
      <c r="F174" s="69"/>
      <c r="G174" s="69"/>
      <c r="H174" s="84"/>
      <c r="I174" s="85"/>
      <c r="J174" s="85"/>
      <c r="K174" s="21"/>
      <c r="L174" s="21"/>
      <c r="M174" s="21"/>
    </row>
    <row r="175" spans="1:13" ht="41.25" customHeight="1" x14ac:dyDescent="0.25">
      <c r="A175" s="303"/>
      <c r="B175" s="303"/>
      <c r="C175" s="9" t="s">
        <v>9</v>
      </c>
      <c r="D175" s="69"/>
      <c r="E175" s="69"/>
      <c r="F175" s="69"/>
      <c r="G175" s="69">
        <v>2100</v>
      </c>
      <c r="H175" s="84"/>
      <c r="I175" s="85"/>
      <c r="J175" s="85"/>
      <c r="K175" s="21"/>
      <c r="L175" s="21"/>
      <c r="M175" s="21"/>
    </row>
    <row r="176" spans="1:13" ht="41.25" customHeight="1" x14ac:dyDescent="0.25">
      <c r="A176" s="303"/>
      <c r="B176" s="303"/>
      <c r="C176" s="9" t="s">
        <v>10</v>
      </c>
      <c r="D176" s="69"/>
      <c r="E176" s="69"/>
      <c r="F176" s="69"/>
      <c r="G176" s="69">
        <v>45.05</v>
      </c>
      <c r="H176" s="84"/>
      <c r="I176" s="85"/>
      <c r="J176" s="85"/>
      <c r="K176" s="21"/>
      <c r="L176" s="21"/>
      <c r="M176" s="21"/>
    </row>
    <row r="177" spans="1:13" ht="41.25" customHeight="1" x14ac:dyDescent="0.25">
      <c r="A177" s="304"/>
      <c r="B177" s="304"/>
      <c r="C177" s="9" t="s">
        <v>11</v>
      </c>
      <c r="D177" s="69"/>
      <c r="E177" s="69"/>
      <c r="F177" s="69"/>
      <c r="G177" s="69"/>
      <c r="H177" s="84"/>
      <c r="I177" s="85"/>
      <c r="J177" s="85"/>
      <c r="K177" s="21"/>
      <c r="L177" s="21"/>
      <c r="M177" s="21"/>
    </row>
    <row r="178" spans="1:13" ht="41.25" customHeight="1" x14ac:dyDescent="0.25">
      <c r="A178" s="302" t="s">
        <v>442</v>
      </c>
      <c r="B178" s="302" t="s">
        <v>260</v>
      </c>
      <c r="C178" s="9" t="s">
        <v>17</v>
      </c>
      <c r="D178" s="69">
        <f>SUM(D179:D182)</f>
        <v>0</v>
      </c>
      <c r="E178" s="21">
        <f t="shared" ref="E178:M178" si="37">SUM(E179:E182)</f>
        <v>0</v>
      </c>
      <c r="F178" s="21">
        <f t="shared" si="37"/>
        <v>0</v>
      </c>
      <c r="G178" s="69">
        <f t="shared" si="37"/>
        <v>4400</v>
      </c>
      <c r="H178" s="21">
        <f t="shared" si="37"/>
        <v>0</v>
      </c>
      <c r="I178" s="21">
        <f t="shared" si="37"/>
        <v>0</v>
      </c>
      <c r="J178" s="21">
        <f t="shared" si="37"/>
        <v>0</v>
      </c>
      <c r="K178" s="21">
        <f t="shared" si="37"/>
        <v>0</v>
      </c>
      <c r="L178" s="21">
        <f t="shared" si="37"/>
        <v>0</v>
      </c>
      <c r="M178" s="21">
        <f t="shared" si="37"/>
        <v>0</v>
      </c>
    </row>
    <row r="179" spans="1:13" ht="41.25" customHeight="1" x14ac:dyDescent="0.25">
      <c r="A179" s="303"/>
      <c r="B179" s="303"/>
      <c r="C179" s="9" t="s">
        <v>18</v>
      </c>
      <c r="D179" s="69"/>
      <c r="E179" s="69"/>
      <c r="F179" s="69"/>
      <c r="G179" s="69"/>
      <c r="H179" s="84"/>
      <c r="I179" s="85"/>
      <c r="J179" s="85"/>
      <c r="K179" s="21"/>
      <c r="L179" s="21"/>
      <c r="M179" s="21"/>
    </row>
    <row r="180" spans="1:13" ht="41.25" customHeight="1" x14ac:dyDescent="0.25">
      <c r="A180" s="303"/>
      <c r="B180" s="303"/>
      <c r="C180" s="9" t="s">
        <v>9</v>
      </c>
      <c r="D180" s="69"/>
      <c r="E180" s="69"/>
      <c r="F180" s="69"/>
      <c r="G180" s="69">
        <v>4400</v>
      </c>
      <c r="H180" s="84"/>
      <c r="I180" s="85"/>
      <c r="J180" s="85"/>
      <c r="K180" s="21"/>
      <c r="L180" s="21"/>
      <c r="M180" s="21"/>
    </row>
    <row r="181" spans="1:13" ht="48" customHeight="1" x14ac:dyDescent="0.25">
      <c r="A181" s="303"/>
      <c r="B181" s="303"/>
      <c r="C181" s="9" t="s">
        <v>10</v>
      </c>
      <c r="D181" s="69"/>
      <c r="E181" s="69"/>
      <c r="F181" s="69"/>
      <c r="G181" s="69"/>
      <c r="H181" s="84"/>
      <c r="I181" s="85"/>
      <c r="J181" s="85"/>
      <c r="K181" s="21"/>
      <c r="L181" s="21"/>
      <c r="M181" s="21"/>
    </row>
    <row r="182" spans="1:13" ht="41.25" customHeight="1" x14ac:dyDescent="0.25">
      <c r="A182" s="304"/>
      <c r="B182" s="304"/>
      <c r="C182" s="9" t="s">
        <v>11</v>
      </c>
      <c r="D182" s="69"/>
      <c r="E182" s="69"/>
      <c r="F182" s="69"/>
      <c r="G182" s="69"/>
      <c r="H182" s="84"/>
      <c r="I182" s="85"/>
      <c r="J182" s="85"/>
      <c r="K182" s="21"/>
      <c r="L182" s="21"/>
      <c r="M182" s="21"/>
    </row>
    <row r="183" spans="1:13" ht="30" customHeight="1" x14ac:dyDescent="0.25">
      <c r="A183" s="302" t="s">
        <v>443</v>
      </c>
      <c r="B183" s="302" t="s">
        <v>445</v>
      </c>
      <c r="C183" s="9" t="s">
        <v>17</v>
      </c>
      <c r="D183" s="69">
        <f>SUM(D184:D188)</f>
        <v>0</v>
      </c>
      <c r="E183" s="21">
        <f t="shared" ref="E183:M183" si="38">SUM(E184:E188)</f>
        <v>0</v>
      </c>
      <c r="F183" s="21">
        <f t="shared" si="38"/>
        <v>0</v>
      </c>
      <c r="G183" s="69">
        <f t="shared" si="38"/>
        <v>0</v>
      </c>
      <c r="H183" s="21">
        <f t="shared" si="38"/>
        <v>0</v>
      </c>
      <c r="I183" s="21">
        <f t="shared" si="38"/>
        <v>0</v>
      </c>
      <c r="J183" s="21">
        <f t="shared" si="38"/>
        <v>0</v>
      </c>
      <c r="K183" s="21">
        <f t="shared" si="38"/>
        <v>0</v>
      </c>
      <c r="L183" s="21">
        <f t="shared" si="38"/>
        <v>0</v>
      </c>
      <c r="M183" s="21">
        <f t="shared" si="38"/>
        <v>0</v>
      </c>
    </row>
    <row r="184" spans="1:13" ht="30" x14ac:dyDescent="0.25">
      <c r="A184" s="303"/>
      <c r="B184" s="303"/>
      <c r="C184" s="9" t="s">
        <v>18</v>
      </c>
      <c r="D184" s="69"/>
      <c r="E184" s="69"/>
      <c r="F184" s="69"/>
      <c r="G184" s="69"/>
      <c r="H184" s="84"/>
      <c r="I184" s="85"/>
      <c r="J184" s="85"/>
      <c r="K184" s="21"/>
      <c r="L184" s="21"/>
      <c r="M184" s="21"/>
    </row>
    <row r="185" spans="1:13" ht="30" x14ac:dyDescent="0.25">
      <c r="A185" s="303"/>
      <c r="B185" s="303"/>
      <c r="C185" s="9" t="s">
        <v>9</v>
      </c>
      <c r="D185" s="69"/>
      <c r="E185" s="69"/>
      <c r="F185" s="69"/>
      <c r="G185" s="69"/>
      <c r="H185" s="84"/>
      <c r="I185" s="85"/>
      <c r="J185" s="85"/>
      <c r="K185" s="21"/>
      <c r="L185" s="21"/>
      <c r="M185" s="21"/>
    </row>
    <row r="186" spans="1:13" ht="45" x14ac:dyDescent="0.25">
      <c r="A186" s="303"/>
      <c r="B186" s="303"/>
      <c r="C186" s="9" t="s">
        <v>10</v>
      </c>
      <c r="D186" s="69"/>
      <c r="E186" s="69"/>
      <c r="F186" s="69"/>
      <c r="G186" s="69"/>
      <c r="H186" s="84"/>
      <c r="I186" s="85"/>
      <c r="J186" s="85"/>
      <c r="K186" s="21"/>
      <c r="L186" s="21"/>
      <c r="M186" s="21"/>
    </row>
    <row r="187" spans="1:13" ht="35.25" customHeight="1" x14ac:dyDescent="0.25">
      <c r="A187" s="303"/>
      <c r="B187" s="303"/>
      <c r="C187" s="9" t="s">
        <v>11</v>
      </c>
      <c r="D187" s="69"/>
      <c r="E187" s="69"/>
      <c r="F187" s="69"/>
      <c r="G187" s="69"/>
      <c r="H187" s="84"/>
      <c r="I187" s="85"/>
      <c r="J187" s="85"/>
      <c r="K187" s="21"/>
      <c r="L187" s="21"/>
      <c r="M187" s="21"/>
    </row>
    <row r="188" spans="1:13" ht="30" hidden="1" customHeight="1" x14ac:dyDescent="0.25">
      <c r="A188" s="304"/>
      <c r="B188" s="304"/>
      <c r="C188" s="9" t="s">
        <v>11</v>
      </c>
      <c r="D188" s="69"/>
      <c r="E188" s="69"/>
      <c r="F188" s="69"/>
      <c r="G188" s="69"/>
      <c r="H188" s="84"/>
      <c r="I188" s="85"/>
      <c r="J188" s="85"/>
      <c r="K188" s="21"/>
      <c r="L188" s="21"/>
      <c r="M188" s="21"/>
    </row>
    <row r="189" spans="1:13" ht="30" x14ac:dyDescent="0.25">
      <c r="A189" s="302" t="s">
        <v>80</v>
      </c>
      <c r="B189" s="330" t="s">
        <v>81</v>
      </c>
      <c r="C189" s="9" t="s">
        <v>17</v>
      </c>
      <c r="D189" s="69">
        <f>D192</f>
        <v>9964.69</v>
      </c>
      <c r="E189" s="69">
        <f t="shared" ref="E189:M189" si="39">E192</f>
        <v>8852.7800000000007</v>
      </c>
      <c r="F189" s="69">
        <f>F192</f>
        <v>8631.44</v>
      </c>
      <c r="G189" s="69">
        <f t="shared" ref="G189:H189" si="40">G192</f>
        <v>7931.74</v>
      </c>
      <c r="H189" s="69">
        <f t="shared" si="40"/>
        <v>5405.5</v>
      </c>
      <c r="I189" s="21">
        <f t="shared" si="39"/>
        <v>5439</v>
      </c>
      <c r="J189" s="21">
        <f t="shared" si="39"/>
        <v>5602.2</v>
      </c>
      <c r="K189" s="21">
        <f t="shared" si="39"/>
        <v>5770.3</v>
      </c>
      <c r="L189" s="21">
        <f t="shared" si="39"/>
        <v>5943.4</v>
      </c>
      <c r="M189" s="21">
        <f t="shared" si="39"/>
        <v>5121.7</v>
      </c>
    </row>
    <row r="190" spans="1:13" ht="30" x14ac:dyDescent="0.25">
      <c r="A190" s="303"/>
      <c r="B190" s="330"/>
      <c r="C190" s="9" t="s">
        <v>18</v>
      </c>
      <c r="D190" s="69">
        <v>0</v>
      </c>
      <c r="E190" s="69">
        <v>0</v>
      </c>
      <c r="F190" s="69">
        <v>0</v>
      </c>
      <c r="G190" s="69">
        <v>0</v>
      </c>
      <c r="H190" s="84">
        <v>0</v>
      </c>
      <c r="I190" s="85">
        <v>0</v>
      </c>
      <c r="J190" s="85">
        <v>0</v>
      </c>
      <c r="K190" s="21">
        <v>0</v>
      </c>
      <c r="L190" s="21">
        <v>0</v>
      </c>
      <c r="M190" s="21">
        <v>0</v>
      </c>
    </row>
    <row r="191" spans="1:13" ht="30" x14ac:dyDescent="0.25">
      <c r="A191" s="303"/>
      <c r="B191" s="330"/>
      <c r="C191" s="9" t="s">
        <v>9</v>
      </c>
      <c r="D191" s="69">
        <v>0</v>
      </c>
      <c r="E191" s="69">
        <v>0</v>
      </c>
      <c r="F191" s="69">
        <v>0</v>
      </c>
      <c r="G191" s="69">
        <v>0</v>
      </c>
      <c r="H191" s="84">
        <v>0</v>
      </c>
      <c r="I191" s="85">
        <v>0</v>
      </c>
      <c r="J191" s="85">
        <v>0</v>
      </c>
      <c r="K191" s="21">
        <v>0</v>
      </c>
      <c r="L191" s="21">
        <v>0</v>
      </c>
      <c r="M191" s="21">
        <v>0</v>
      </c>
    </row>
    <row r="192" spans="1:13" ht="45" customHeight="1" x14ac:dyDescent="0.25">
      <c r="A192" s="303"/>
      <c r="B192" s="330"/>
      <c r="C192" s="9" t="s">
        <v>10</v>
      </c>
      <c r="D192" s="69">
        <v>9964.69</v>
      </c>
      <c r="E192" s="69">
        <v>8852.7800000000007</v>
      </c>
      <c r="F192" s="69">
        <v>8631.44</v>
      </c>
      <c r="G192" s="69">
        <v>7931.74</v>
      </c>
      <c r="H192" s="84">
        <v>5405.5</v>
      </c>
      <c r="I192" s="85">
        <v>5439</v>
      </c>
      <c r="J192" s="85">
        <v>5602.2</v>
      </c>
      <c r="K192" s="21">
        <v>5770.3</v>
      </c>
      <c r="L192" s="199">
        <v>5943.4</v>
      </c>
      <c r="M192" s="199">
        <v>5121.7</v>
      </c>
    </row>
    <row r="193" spans="1:13" ht="33" customHeight="1" x14ac:dyDescent="0.25">
      <c r="A193" s="304"/>
      <c r="B193" s="330"/>
      <c r="C193" s="9" t="s">
        <v>11</v>
      </c>
      <c r="D193" s="69">
        <v>0</v>
      </c>
      <c r="E193" s="69">
        <v>0</v>
      </c>
      <c r="F193" s="69">
        <v>0</v>
      </c>
      <c r="G193" s="69">
        <v>0</v>
      </c>
      <c r="H193" s="84">
        <v>0</v>
      </c>
      <c r="I193" s="85">
        <v>0</v>
      </c>
      <c r="J193" s="85">
        <v>0</v>
      </c>
      <c r="K193" s="21">
        <v>0</v>
      </c>
      <c r="L193" s="200"/>
      <c r="M193" s="200"/>
    </row>
    <row r="194" spans="1:13" ht="42.75" customHeight="1" x14ac:dyDescent="0.25">
      <c r="A194" s="302" t="s">
        <v>82</v>
      </c>
      <c r="B194" s="330" t="s">
        <v>83</v>
      </c>
      <c r="C194" s="9" t="s">
        <v>17</v>
      </c>
      <c r="D194" s="69">
        <f>D197</f>
        <v>0</v>
      </c>
      <c r="E194" s="69">
        <v>0</v>
      </c>
      <c r="F194" s="69">
        <v>0</v>
      </c>
      <c r="G194" s="69">
        <v>0</v>
      </c>
      <c r="H194" s="84">
        <v>0</v>
      </c>
      <c r="I194" s="85">
        <v>0</v>
      </c>
      <c r="J194" s="85">
        <v>0</v>
      </c>
      <c r="K194" s="21">
        <v>0</v>
      </c>
      <c r="L194" s="21">
        <v>0</v>
      </c>
      <c r="M194" s="21">
        <v>0</v>
      </c>
    </row>
    <row r="195" spans="1:13" ht="38.25" customHeight="1" x14ac:dyDescent="0.25">
      <c r="A195" s="303"/>
      <c r="B195" s="330"/>
      <c r="C195" s="9" t="s">
        <v>18</v>
      </c>
      <c r="D195" s="69">
        <v>0</v>
      </c>
      <c r="E195" s="69">
        <v>0</v>
      </c>
      <c r="F195" s="69">
        <v>0</v>
      </c>
      <c r="G195" s="69">
        <v>0</v>
      </c>
      <c r="H195" s="84">
        <v>0</v>
      </c>
      <c r="I195" s="85">
        <v>0</v>
      </c>
      <c r="J195" s="85">
        <v>0</v>
      </c>
      <c r="K195" s="21">
        <v>0</v>
      </c>
      <c r="L195" s="21">
        <v>0</v>
      </c>
      <c r="M195" s="21">
        <v>0</v>
      </c>
    </row>
    <row r="196" spans="1:13" ht="44.25" customHeight="1" x14ac:dyDescent="0.25">
      <c r="A196" s="303"/>
      <c r="B196" s="330"/>
      <c r="C196" s="9" t="s">
        <v>9</v>
      </c>
      <c r="D196" s="69">
        <v>0</v>
      </c>
      <c r="E196" s="69">
        <v>0</v>
      </c>
      <c r="F196" s="69">
        <v>0</v>
      </c>
      <c r="G196" s="69">
        <v>0</v>
      </c>
      <c r="H196" s="84">
        <v>0</v>
      </c>
      <c r="I196" s="85">
        <v>0</v>
      </c>
      <c r="J196" s="85">
        <v>0</v>
      </c>
      <c r="K196" s="21">
        <v>0</v>
      </c>
      <c r="L196" s="21">
        <v>0</v>
      </c>
      <c r="M196" s="21">
        <v>0</v>
      </c>
    </row>
    <row r="197" spans="1:13" ht="50.25" customHeight="1" x14ac:dyDescent="0.25">
      <c r="A197" s="303"/>
      <c r="B197" s="330"/>
      <c r="C197" s="9" t="s">
        <v>10</v>
      </c>
      <c r="D197" s="69">
        <v>0</v>
      </c>
      <c r="E197" s="69">
        <v>0</v>
      </c>
      <c r="F197" s="69">
        <v>0</v>
      </c>
      <c r="G197" s="69">
        <v>0</v>
      </c>
      <c r="H197" s="84">
        <v>0</v>
      </c>
      <c r="I197" s="85">
        <v>0</v>
      </c>
      <c r="J197" s="85">
        <v>0</v>
      </c>
      <c r="K197" s="21">
        <v>0</v>
      </c>
      <c r="L197" s="21">
        <v>0</v>
      </c>
      <c r="M197" s="21">
        <v>0</v>
      </c>
    </row>
    <row r="198" spans="1:13" ht="38.25" customHeight="1" x14ac:dyDescent="0.25">
      <c r="A198" s="304"/>
      <c r="B198" s="330"/>
      <c r="C198" s="9" t="s">
        <v>11</v>
      </c>
      <c r="D198" s="69">
        <v>0</v>
      </c>
      <c r="E198" s="69">
        <v>0</v>
      </c>
      <c r="F198" s="69">
        <v>0</v>
      </c>
      <c r="G198" s="69">
        <v>0</v>
      </c>
      <c r="H198" s="84">
        <v>0</v>
      </c>
      <c r="I198" s="85">
        <v>0</v>
      </c>
      <c r="J198" s="85">
        <v>0</v>
      </c>
      <c r="K198" s="21">
        <v>0</v>
      </c>
      <c r="L198" s="21">
        <v>0</v>
      </c>
      <c r="M198" s="21">
        <v>0</v>
      </c>
    </row>
    <row r="199" spans="1:13" ht="42" customHeight="1" x14ac:dyDescent="0.25">
      <c r="A199" s="302" t="s">
        <v>84</v>
      </c>
      <c r="B199" s="330" t="s">
        <v>194</v>
      </c>
      <c r="C199" s="9" t="s">
        <v>17</v>
      </c>
      <c r="D199" s="69">
        <v>0</v>
      </c>
      <c r="E199" s="69">
        <v>0</v>
      </c>
      <c r="F199" s="69">
        <v>0</v>
      </c>
      <c r="G199" s="69">
        <v>0</v>
      </c>
      <c r="H199" s="84">
        <v>0</v>
      </c>
      <c r="I199" s="85">
        <v>0</v>
      </c>
      <c r="J199" s="85">
        <v>0</v>
      </c>
      <c r="K199" s="21">
        <v>0</v>
      </c>
      <c r="L199" s="21">
        <v>0</v>
      </c>
      <c r="M199" s="21">
        <v>0</v>
      </c>
    </row>
    <row r="200" spans="1:13" ht="46.5" customHeight="1" x14ac:dyDescent="0.25">
      <c r="A200" s="303"/>
      <c r="B200" s="330"/>
      <c r="C200" s="9" t="s">
        <v>18</v>
      </c>
      <c r="D200" s="69">
        <v>0</v>
      </c>
      <c r="E200" s="69">
        <v>0</v>
      </c>
      <c r="F200" s="69">
        <v>0</v>
      </c>
      <c r="G200" s="69">
        <v>0</v>
      </c>
      <c r="H200" s="84">
        <v>0</v>
      </c>
      <c r="I200" s="85">
        <v>0</v>
      </c>
      <c r="J200" s="85">
        <v>0</v>
      </c>
      <c r="K200" s="21">
        <v>0</v>
      </c>
      <c r="L200" s="21">
        <v>0</v>
      </c>
      <c r="M200" s="21">
        <v>0</v>
      </c>
    </row>
    <row r="201" spans="1:13" ht="42" customHeight="1" x14ac:dyDescent="0.25">
      <c r="A201" s="303"/>
      <c r="B201" s="330"/>
      <c r="C201" s="9" t="s">
        <v>9</v>
      </c>
      <c r="D201" s="69">
        <v>0</v>
      </c>
      <c r="E201" s="69">
        <v>0</v>
      </c>
      <c r="F201" s="69">
        <v>0</v>
      </c>
      <c r="G201" s="69">
        <v>0</v>
      </c>
      <c r="H201" s="84">
        <v>0</v>
      </c>
      <c r="I201" s="85">
        <v>0</v>
      </c>
      <c r="J201" s="85">
        <v>0</v>
      </c>
      <c r="K201" s="21">
        <v>0</v>
      </c>
      <c r="L201" s="21">
        <v>0</v>
      </c>
      <c r="M201" s="21">
        <v>0</v>
      </c>
    </row>
    <row r="202" spans="1:13" ht="65.25" customHeight="1" x14ac:dyDescent="0.25">
      <c r="A202" s="303"/>
      <c r="B202" s="330"/>
      <c r="C202" s="9" t="s">
        <v>10</v>
      </c>
      <c r="D202" s="69">
        <v>0</v>
      </c>
      <c r="E202" s="69">
        <v>0</v>
      </c>
      <c r="F202" s="69">
        <v>0</v>
      </c>
      <c r="G202" s="69">
        <v>0</v>
      </c>
      <c r="H202" s="84">
        <v>0</v>
      </c>
      <c r="I202" s="85">
        <v>0</v>
      </c>
      <c r="J202" s="85">
        <v>0</v>
      </c>
      <c r="K202" s="21">
        <v>0</v>
      </c>
      <c r="L202" s="21">
        <v>0</v>
      </c>
      <c r="M202" s="21">
        <v>0</v>
      </c>
    </row>
    <row r="203" spans="1:13" ht="33.75" customHeight="1" x14ac:dyDescent="0.25">
      <c r="A203" s="304"/>
      <c r="B203" s="330"/>
      <c r="C203" s="9" t="s">
        <v>11</v>
      </c>
      <c r="D203" s="69">
        <v>0</v>
      </c>
      <c r="E203" s="69">
        <v>0</v>
      </c>
      <c r="F203" s="69">
        <v>0</v>
      </c>
      <c r="G203" s="69">
        <v>0</v>
      </c>
      <c r="H203" s="84">
        <v>0</v>
      </c>
      <c r="I203" s="85">
        <v>0</v>
      </c>
      <c r="J203" s="85">
        <v>0</v>
      </c>
      <c r="K203" s="21">
        <v>0</v>
      </c>
      <c r="L203" s="21">
        <v>0</v>
      </c>
      <c r="M203" s="21">
        <v>0</v>
      </c>
    </row>
    <row r="204" spans="1:13" ht="33.75" customHeight="1" x14ac:dyDescent="0.25">
      <c r="A204" s="302" t="s">
        <v>247</v>
      </c>
      <c r="B204" s="302" t="s">
        <v>249</v>
      </c>
      <c r="C204" s="9" t="s">
        <v>17</v>
      </c>
      <c r="D204" s="69">
        <v>0</v>
      </c>
      <c r="E204" s="69">
        <v>0</v>
      </c>
      <c r="F204" s="69">
        <v>0</v>
      </c>
      <c r="G204" s="69">
        <v>0</v>
      </c>
      <c r="H204" s="69">
        <v>0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</row>
    <row r="205" spans="1:13" ht="33.75" customHeight="1" x14ac:dyDescent="0.25">
      <c r="A205" s="303"/>
      <c r="B205" s="303"/>
      <c r="C205" s="9" t="s">
        <v>18</v>
      </c>
      <c r="D205" s="69">
        <v>0</v>
      </c>
      <c r="E205" s="69">
        <v>0</v>
      </c>
      <c r="F205" s="69">
        <v>0</v>
      </c>
      <c r="G205" s="69">
        <v>0</v>
      </c>
      <c r="H205" s="69">
        <v>0</v>
      </c>
      <c r="I205" s="21">
        <v>0</v>
      </c>
      <c r="J205" s="21">
        <v>0</v>
      </c>
      <c r="K205" s="21">
        <v>0</v>
      </c>
      <c r="L205" s="21">
        <v>0</v>
      </c>
      <c r="M205" s="21">
        <v>0</v>
      </c>
    </row>
    <row r="206" spans="1:13" ht="33.75" customHeight="1" x14ac:dyDescent="0.25">
      <c r="A206" s="303"/>
      <c r="B206" s="303"/>
      <c r="C206" s="9" t="s">
        <v>9</v>
      </c>
      <c r="D206" s="69">
        <v>0</v>
      </c>
      <c r="E206" s="69">
        <v>0</v>
      </c>
      <c r="F206" s="69">
        <v>0</v>
      </c>
      <c r="G206" s="69">
        <v>0</v>
      </c>
      <c r="H206" s="69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</row>
    <row r="207" spans="1:13" ht="42.75" customHeight="1" x14ac:dyDescent="0.25">
      <c r="A207" s="303"/>
      <c r="B207" s="303"/>
      <c r="C207" s="9" t="s">
        <v>10</v>
      </c>
      <c r="D207" s="69">
        <v>0</v>
      </c>
      <c r="E207" s="69">
        <v>0</v>
      </c>
      <c r="F207" s="69">
        <v>0</v>
      </c>
      <c r="G207" s="69">
        <v>0</v>
      </c>
      <c r="H207" s="69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</row>
    <row r="208" spans="1:13" ht="33.75" customHeight="1" x14ac:dyDescent="0.25">
      <c r="A208" s="304"/>
      <c r="B208" s="304"/>
      <c r="C208" s="9" t="s">
        <v>11</v>
      </c>
      <c r="D208" s="69">
        <v>0</v>
      </c>
      <c r="E208" s="69">
        <v>0</v>
      </c>
      <c r="F208" s="69">
        <v>0</v>
      </c>
      <c r="G208" s="69">
        <v>0</v>
      </c>
      <c r="H208" s="69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</row>
    <row r="209" spans="1:13" ht="33.75" customHeight="1" x14ac:dyDescent="0.25">
      <c r="A209" s="302" t="s">
        <v>248</v>
      </c>
      <c r="B209" s="302" t="s">
        <v>232</v>
      </c>
      <c r="C209" s="9" t="s">
        <v>17</v>
      </c>
      <c r="D209" s="69">
        <v>0</v>
      </c>
      <c r="E209" s="69">
        <v>0</v>
      </c>
      <c r="F209" s="69">
        <v>0</v>
      </c>
      <c r="G209" s="69">
        <v>0</v>
      </c>
      <c r="H209" s="69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</row>
    <row r="210" spans="1:13" ht="33.75" customHeight="1" x14ac:dyDescent="0.25">
      <c r="A210" s="303"/>
      <c r="B210" s="303"/>
      <c r="C210" s="9" t="s">
        <v>18</v>
      </c>
      <c r="D210" s="69">
        <v>0</v>
      </c>
      <c r="E210" s="69">
        <v>0</v>
      </c>
      <c r="F210" s="69">
        <v>0</v>
      </c>
      <c r="G210" s="69">
        <v>0</v>
      </c>
      <c r="H210" s="69">
        <v>0</v>
      </c>
      <c r="I210" s="21">
        <v>0</v>
      </c>
      <c r="J210" s="21">
        <v>0</v>
      </c>
      <c r="K210" s="21">
        <v>0</v>
      </c>
      <c r="L210" s="21">
        <v>0</v>
      </c>
      <c r="M210" s="21">
        <v>0</v>
      </c>
    </row>
    <row r="211" spans="1:13" ht="33.75" customHeight="1" x14ac:dyDescent="0.25">
      <c r="A211" s="303"/>
      <c r="B211" s="303"/>
      <c r="C211" s="9" t="s">
        <v>9</v>
      </c>
      <c r="D211" s="69">
        <v>0</v>
      </c>
      <c r="E211" s="69">
        <v>0</v>
      </c>
      <c r="F211" s="69">
        <v>0</v>
      </c>
      <c r="G211" s="69">
        <v>0</v>
      </c>
      <c r="H211" s="69">
        <v>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</row>
    <row r="212" spans="1:13" ht="42.75" customHeight="1" x14ac:dyDescent="0.25">
      <c r="A212" s="303"/>
      <c r="B212" s="303"/>
      <c r="C212" s="9" t="s">
        <v>10</v>
      </c>
      <c r="D212" s="69">
        <v>0</v>
      </c>
      <c r="E212" s="69">
        <v>0</v>
      </c>
      <c r="F212" s="69">
        <v>0</v>
      </c>
      <c r="G212" s="69">
        <v>0</v>
      </c>
      <c r="H212" s="69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</row>
    <row r="213" spans="1:13" ht="33.75" customHeight="1" x14ac:dyDescent="0.25">
      <c r="A213" s="304"/>
      <c r="B213" s="304"/>
      <c r="C213" s="9" t="s">
        <v>11</v>
      </c>
      <c r="D213" s="69">
        <v>0</v>
      </c>
      <c r="E213" s="69">
        <v>0</v>
      </c>
      <c r="F213" s="69">
        <v>0</v>
      </c>
      <c r="G213" s="69">
        <v>0</v>
      </c>
      <c r="H213" s="69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</row>
    <row r="214" spans="1:13" ht="41.25" customHeight="1" x14ac:dyDescent="0.25">
      <c r="A214" s="331" t="s">
        <v>86</v>
      </c>
      <c r="B214" s="330" t="s">
        <v>87</v>
      </c>
      <c r="C214" s="9" t="s">
        <v>17</v>
      </c>
      <c r="D214" s="69">
        <f>D217</f>
        <v>13552.05</v>
      </c>
      <c r="E214" s="69">
        <f t="shared" ref="E214:M214" si="41">E217</f>
        <v>14624.359999999999</v>
      </c>
      <c r="F214" s="69">
        <f t="shared" si="41"/>
        <v>45954.31</v>
      </c>
      <c r="G214" s="69">
        <f t="shared" si="41"/>
        <v>58345.81</v>
      </c>
      <c r="H214" s="69">
        <f t="shared" si="41"/>
        <v>41035.1</v>
      </c>
      <c r="I214" s="21">
        <f t="shared" si="41"/>
        <v>9612.7999999999993</v>
      </c>
      <c r="J214" s="21">
        <f t="shared" si="41"/>
        <v>9856.7000000000007</v>
      </c>
      <c r="K214" s="21">
        <f t="shared" si="41"/>
        <v>10107.9</v>
      </c>
      <c r="L214" s="21">
        <f t="shared" si="41"/>
        <v>10366.700000000001</v>
      </c>
      <c r="M214" s="21">
        <f t="shared" si="41"/>
        <v>10633.2</v>
      </c>
    </row>
    <row r="215" spans="1:13" ht="39" customHeight="1" x14ac:dyDescent="0.25">
      <c r="A215" s="332"/>
      <c r="B215" s="330"/>
      <c r="C215" s="9" t="s">
        <v>18</v>
      </c>
      <c r="D215" s="69">
        <f>D221+D226</f>
        <v>0</v>
      </c>
      <c r="E215" s="69">
        <v>0</v>
      </c>
      <c r="F215" s="69">
        <v>0</v>
      </c>
      <c r="G215" s="69">
        <v>0</v>
      </c>
      <c r="H215" s="84">
        <v>0</v>
      </c>
      <c r="I215" s="85">
        <v>0</v>
      </c>
      <c r="J215" s="85">
        <v>0</v>
      </c>
      <c r="K215" s="21">
        <v>0</v>
      </c>
      <c r="L215" s="21">
        <v>0</v>
      </c>
      <c r="M215" s="21">
        <v>0</v>
      </c>
    </row>
    <row r="216" spans="1:13" ht="38.25" customHeight="1" x14ac:dyDescent="0.25">
      <c r="A216" s="332"/>
      <c r="B216" s="330"/>
      <c r="C216" s="9" t="s">
        <v>9</v>
      </c>
      <c r="D216" s="69">
        <f t="shared" ref="D216:D218" si="42">D222+D227</f>
        <v>0</v>
      </c>
      <c r="E216" s="69">
        <v>0</v>
      </c>
      <c r="F216" s="69">
        <v>0</v>
      </c>
      <c r="G216" s="69">
        <v>0</v>
      </c>
      <c r="H216" s="84">
        <v>0</v>
      </c>
      <c r="I216" s="85">
        <v>0</v>
      </c>
      <c r="J216" s="85">
        <v>0</v>
      </c>
      <c r="K216" s="21">
        <v>0</v>
      </c>
      <c r="L216" s="21">
        <v>0</v>
      </c>
      <c r="M216" s="21">
        <v>0</v>
      </c>
    </row>
    <row r="217" spans="1:13" ht="57" customHeight="1" x14ac:dyDescent="0.25">
      <c r="A217" s="332"/>
      <c r="B217" s="330"/>
      <c r="C217" s="9" t="s">
        <v>10</v>
      </c>
      <c r="D217" s="69">
        <f t="shared" si="42"/>
        <v>13552.05</v>
      </c>
      <c r="E217" s="69">
        <f t="shared" ref="E217:M217" si="43">E223+E228</f>
        <v>14624.359999999999</v>
      </c>
      <c r="F217" s="69">
        <f>F223+F228+F233</f>
        <v>45954.31</v>
      </c>
      <c r="G217" s="69">
        <f t="shared" ref="G217:H217" si="44">G223+G228+G233</f>
        <v>58345.81</v>
      </c>
      <c r="H217" s="69">
        <f t="shared" si="44"/>
        <v>41035.1</v>
      </c>
      <c r="I217" s="21">
        <f t="shared" si="43"/>
        <v>9612.7999999999993</v>
      </c>
      <c r="J217" s="21">
        <f t="shared" si="43"/>
        <v>9856.7000000000007</v>
      </c>
      <c r="K217" s="21">
        <f t="shared" si="43"/>
        <v>10107.9</v>
      </c>
      <c r="L217" s="21">
        <f t="shared" si="43"/>
        <v>10366.700000000001</v>
      </c>
      <c r="M217" s="21">
        <f t="shared" si="43"/>
        <v>10633.2</v>
      </c>
    </row>
    <row r="218" spans="1:13" ht="30.75" customHeight="1" x14ac:dyDescent="0.25">
      <c r="A218" s="333"/>
      <c r="B218" s="330"/>
      <c r="C218" s="9" t="s">
        <v>11</v>
      </c>
      <c r="D218" s="69">
        <f t="shared" si="42"/>
        <v>0</v>
      </c>
      <c r="E218" s="69">
        <v>0</v>
      </c>
      <c r="F218" s="69">
        <v>0</v>
      </c>
      <c r="G218" s="69">
        <v>0</v>
      </c>
      <c r="H218" s="84">
        <v>0</v>
      </c>
      <c r="I218" s="85">
        <v>0</v>
      </c>
      <c r="J218" s="85">
        <v>0</v>
      </c>
      <c r="K218" s="21">
        <v>0</v>
      </c>
      <c r="L218" s="21">
        <v>0</v>
      </c>
      <c r="M218" s="21">
        <v>0</v>
      </c>
    </row>
    <row r="219" spans="1:13" ht="18.75" customHeight="1" x14ac:dyDescent="0.25">
      <c r="A219" s="19" t="s">
        <v>19</v>
      </c>
      <c r="B219" s="18"/>
      <c r="C219" s="9"/>
      <c r="D219" s="201"/>
      <c r="E219" s="201"/>
      <c r="F219" s="201"/>
      <c r="G219" s="201"/>
      <c r="H219" s="201"/>
      <c r="I219" s="202"/>
      <c r="J219" s="203"/>
      <c r="K219" s="203"/>
      <c r="L219" s="200"/>
      <c r="M219" s="200"/>
    </row>
    <row r="220" spans="1:13" ht="35.25" customHeight="1" x14ac:dyDescent="0.25">
      <c r="A220" s="302" t="s">
        <v>88</v>
      </c>
      <c r="B220" s="330" t="s">
        <v>89</v>
      </c>
      <c r="C220" s="9" t="s">
        <v>17</v>
      </c>
      <c r="D220" s="69">
        <f>D223</f>
        <v>1666.15</v>
      </c>
      <c r="E220" s="69">
        <f t="shared" ref="E220:M220" si="45">E223</f>
        <v>2071.9</v>
      </c>
      <c r="F220" s="69">
        <f t="shared" si="45"/>
        <v>2374.98</v>
      </c>
      <c r="G220" s="69">
        <f t="shared" si="45"/>
        <v>2636</v>
      </c>
      <c r="H220" s="69">
        <f t="shared" si="45"/>
        <v>2080.1</v>
      </c>
      <c r="I220" s="21">
        <f t="shared" si="45"/>
        <v>1483.5</v>
      </c>
      <c r="J220" s="21">
        <f t="shared" si="45"/>
        <v>1483.5</v>
      </c>
      <c r="K220" s="21">
        <f t="shared" si="45"/>
        <v>1483.5</v>
      </c>
      <c r="L220" s="21">
        <f t="shared" si="45"/>
        <v>1483.5</v>
      </c>
      <c r="M220" s="21">
        <f t="shared" si="45"/>
        <v>1483.5</v>
      </c>
    </row>
    <row r="221" spans="1:13" ht="36" customHeight="1" x14ac:dyDescent="0.25">
      <c r="A221" s="303"/>
      <c r="B221" s="330"/>
      <c r="C221" s="9" t="s">
        <v>18</v>
      </c>
      <c r="D221" s="69">
        <v>0</v>
      </c>
      <c r="E221" s="69">
        <v>0</v>
      </c>
      <c r="F221" s="69">
        <v>0</v>
      </c>
      <c r="G221" s="69">
        <v>0</v>
      </c>
      <c r="H221" s="84">
        <v>0</v>
      </c>
      <c r="I221" s="85">
        <v>0</v>
      </c>
      <c r="J221" s="85">
        <v>0</v>
      </c>
      <c r="K221" s="21">
        <v>0</v>
      </c>
      <c r="L221" s="21">
        <v>0</v>
      </c>
      <c r="M221" s="21">
        <v>0</v>
      </c>
    </row>
    <row r="222" spans="1:13" ht="30" x14ac:dyDescent="0.25">
      <c r="A222" s="303"/>
      <c r="B222" s="330"/>
      <c r="C222" s="9" t="s">
        <v>9</v>
      </c>
      <c r="D222" s="69">
        <v>0</v>
      </c>
      <c r="E222" s="69">
        <v>0</v>
      </c>
      <c r="F222" s="69">
        <v>0</v>
      </c>
      <c r="G222" s="69">
        <v>0</v>
      </c>
      <c r="H222" s="84">
        <v>0</v>
      </c>
      <c r="I222" s="85">
        <v>0</v>
      </c>
      <c r="J222" s="85">
        <v>0</v>
      </c>
      <c r="K222" s="21">
        <v>0</v>
      </c>
      <c r="L222" s="21">
        <v>0</v>
      </c>
      <c r="M222" s="21">
        <v>0</v>
      </c>
    </row>
    <row r="223" spans="1:13" ht="55.5" customHeight="1" x14ac:dyDescent="0.25">
      <c r="A223" s="303"/>
      <c r="B223" s="330"/>
      <c r="C223" s="9" t="s">
        <v>10</v>
      </c>
      <c r="D223" s="69">
        <v>1666.15</v>
      </c>
      <c r="E223" s="69">
        <v>2071.9</v>
      </c>
      <c r="F223" s="69">
        <v>2374.98</v>
      </c>
      <c r="G223" s="69">
        <v>2636</v>
      </c>
      <c r="H223" s="69">
        <v>2080.1</v>
      </c>
      <c r="I223" s="21">
        <v>1483.5</v>
      </c>
      <c r="J223" s="21">
        <v>1483.5</v>
      </c>
      <c r="K223" s="21">
        <v>1483.5</v>
      </c>
      <c r="L223" s="21">
        <v>1483.5</v>
      </c>
      <c r="M223" s="21">
        <v>1483.5</v>
      </c>
    </row>
    <row r="224" spans="1:13" ht="44.25" customHeight="1" x14ac:dyDescent="0.25">
      <c r="A224" s="304"/>
      <c r="B224" s="330"/>
      <c r="C224" s="9" t="s">
        <v>11</v>
      </c>
      <c r="D224" s="69">
        <v>0</v>
      </c>
      <c r="E224" s="69">
        <v>0</v>
      </c>
      <c r="F224" s="69">
        <v>0</v>
      </c>
      <c r="G224" s="69">
        <v>0</v>
      </c>
      <c r="H224" s="84">
        <v>0</v>
      </c>
      <c r="I224" s="85">
        <v>0</v>
      </c>
      <c r="J224" s="85">
        <v>0</v>
      </c>
      <c r="K224" s="21">
        <v>0</v>
      </c>
      <c r="L224" s="21">
        <v>0</v>
      </c>
      <c r="M224" s="21">
        <v>0</v>
      </c>
    </row>
    <row r="225" spans="1:14" ht="48.75" customHeight="1" x14ac:dyDescent="0.25">
      <c r="A225" s="302" t="s">
        <v>90</v>
      </c>
      <c r="B225" s="330" t="s">
        <v>91</v>
      </c>
      <c r="C225" s="9" t="s">
        <v>17</v>
      </c>
      <c r="D225" s="69">
        <f>D228</f>
        <v>11885.9</v>
      </c>
      <c r="E225" s="69">
        <f t="shared" ref="E225:M225" si="46">E228</f>
        <v>12552.46</v>
      </c>
      <c r="F225" s="69">
        <f>F228</f>
        <v>10867.45</v>
      </c>
      <c r="G225" s="69">
        <f t="shared" ref="G225:H225" si="47">G228</f>
        <v>11163.2</v>
      </c>
      <c r="H225" s="69">
        <f t="shared" si="47"/>
        <v>8170.7</v>
      </c>
      <c r="I225" s="21">
        <f t="shared" si="46"/>
        <v>8129.3</v>
      </c>
      <c r="J225" s="21">
        <f t="shared" si="46"/>
        <v>8373.2000000000007</v>
      </c>
      <c r="K225" s="21">
        <f t="shared" si="46"/>
        <v>8624.4</v>
      </c>
      <c r="L225" s="21">
        <f t="shared" si="46"/>
        <v>8883.2000000000007</v>
      </c>
      <c r="M225" s="21">
        <f t="shared" si="46"/>
        <v>9149.7000000000007</v>
      </c>
    </row>
    <row r="226" spans="1:14" ht="39" customHeight="1" x14ac:dyDescent="0.25">
      <c r="A226" s="303"/>
      <c r="B226" s="330"/>
      <c r="C226" s="9" t="s">
        <v>18</v>
      </c>
      <c r="D226" s="69">
        <v>0</v>
      </c>
      <c r="E226" s="69">
        <v>0</v>
      </c>
      <c r="F226" s="69">
        <v>0</v>
      </c>
      <c r="G226" s="69">
        <v>0</v>
      </c>
      <c r="H226" s="84">
        <v>0</v>
      </c>
      <c r="I226" s="85">
        <v>0</v>
      </c>
      <c r="J226" s="85">
        <v>0</v>
      </c>
      <c r="K226" s="21">
        <v>0</v>
      </c>
      <c r="L226" s="21">
        <v>0</v>
      </c>
      <c r="M226" s="21">
        <v>0</v>
      </c>
    </row>
    <row r="227" spans="1:14" ht="30" x14ac:dyDescent="0.25">
      <c r="A227" s="303"/>
      <c r="B227" s="330"/>
      <c r="C227" s="9" t="s">
        <v>9</v>
      </c>
      <c r="D227" s="69">
        <v>0</v>
      </c>
      <c r="E227" s="69">
        <v>0</v>
      </c>
      <c r="F227" s="69">
        <v>0</v>
      </c>
      <c r="G227" s="69">
        <v>0</v>
      </c>
      <c r="H227" s="84">
        <v>0</v>
      </c>
      <c r="I227" s="85">
        <v>0</v>
      </c>
      <c r="J227" s="85">
        <v>0</v>
      </c>
      <c r="K227" s="21">
        <v>0</v>
      </c>
      <c r="L227" s="21">
        <v>0</v>
      </c>
      <c r="M227" s="21">
        <v>0</v>
      </c>
    </row>
    <row r="228" spans="1:14" ht="57.75" customHeight="1" x14ac:dyDescent="0.25">
      <c r="A228" s="303"/>
      <c r="B228" s="330"/>
      <c r="C228" s="9" t="s">
        <v>10</v>
      </c>
      <c r="D228" s="69">
        <v>11885.9</v>
      </c>
      <c r="E228" s="69">
        <v>12552.46</v>
      </c>
      <c r="F228" s="69">
        <v>10867.45</v>
      </c>
      <c r="G228" s="69">
        <v>11163.2</v>
      </c>
      <c r="H228" s="69">
        <v>8170.7</v>
      </c>
      <c r="I228" s="21">
        <v>8129.3</v>
      </c>
      <c r="J228" s="21">
        <v>8373.2000000000007</v>
      </c>
      <c r="K228" s="21">
        <v>8624.4</v>
      </c>
      <c r="L228" s="199">
        <v>8883.2000000000007</v>
      </c>
      <c r="M228" s="199">
        <v>9149.7000000000007</v>
      </c>
    </row>
    <row r="229" spans="1:14" ht="48.75" customHeight="1" x14ac:dyDescent="0.25">
      <c r="A229" s="304"/>
      <c r="B229" s="330"/>
      <c r="C229" s="9" t="s">
        <v>11</v>
      </c>
      <c r="D229" s="69">
        <v>0</v>
      </c>
      <c r="E229" s="69">
        <v>0</v>
      </c>
      <c r="F229" s="69">
        <v>0</v>
      </c>
      <c r="G229" s="69">
        <v>0</v>
      </c>
      <c r="H229" s="69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</row>
    <row r="230" spans="1:14" ht="33" customHeight="1" x14ac:dyDescent="0.25">
      <c r="A230" s="329" t="s">
        <v>246</v>
      </c>
      <c r="B230" s="329" t="s">
        <v>239</v>
      </c>
      <c r="C230" s="9" t="s">
        <v>17</v>
      </c>
      <c r="D230" s="69">
        <v>0</v>
      </c>
      <c r="E230" s="69">
        <v>0</v>
      </c>
      <c r="F230" s="69">
        <f>F233</f>
        <v>32711.88</v>
      </c>
      <c r="G230" s="69">
        <f t="shared" ref="G230:H230" si="48">G233</f>
        <v>44546.61</v>
      </c>
      <c r="H230" s="69">
        <f t="shared" si="48"/>
        <v>30784.3</v>
      </c>
      <c r="I230" s="21">
        <v>0</v>
      </c>
      <c r="J230" s="21">
        <v>0</v>
      </c>
      <c r="K230" s="21">
        <v>0</v>
      </c>
      <c r="L230" s="21">
        <v>0</v>
      </c>
      <c r="M230" s="21">
        <v>0</v>
      </c>
    </row>
    <row r="231" spans="1:14" ht="35.25" customHeight="1" x14ac:dyDescent="0.25">
      <c r="A231" s="329"/>
      <c r="B231" s="329"/>
      <c r="C231" s="9" t="s">
        <v>18</v>
      </c>
      <c r="D231" s="69">
        <v>0</v>
      </c>
      <c r="E231" s="69">
        <v>0</v>
      </c>
      <c r="F231" s="69">
        <v>0</v>
      </c>
      <c r="G231" s="69">
        <v>0</v>
      </c>
      <c r="H231" s="69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</row>
    <row r="232" spans="1:14" ht="33.75" customHeight="1" x14ac:dyDescent="0.25">
      <c r="A232" s="329"/>
      <c r="B232" s="329"/>
      <c r="C232" s="9" t="s">
        <v>9</v>
      </c>
      <c r="D232" s="69">
        <v>0</v>
      </c>
      <c r="E232" s="69">
        <v>0</v>
      </c>
      <c r="F232" s="69">
        <v>0</v>
      </c>
      <c r="G232" s="69">
        <v>0</v>
      </c>
      <c r="H232" s="69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</row>
    <row r="233" spans="1:14" ht="51.75" customHeight="1" x14ac:dyDescent="0.25">
      <c r="A233" s="329"/>
      <c r="B233" s="329"/>
      <c r="C233" s="9" t="s">
        <v>10</v>
      </c>
      <c r="D233" s="69">
        <v>0</v>
      </c>
      <c r="E233" s="69">
        <v>0</v>
      </c>
      <c r="F233" s="69">
        <v>32711.88</v>
      </c>
      <c r="G233" s="69">
        <v>44546.61</v>
      </c>
      <c r="H233" s="69">
        <v>30784.3</v>
      </c>
      <c r="I233" s="21">
        <v>0</v>
      </c>
      <c r="J233" s="21">
        <v>0</v>
      </c>
      <c r="K233" s="21">
        <v>0</v>
      </c>
      <c r="L233" s="21">
        <v>0</v>
      </c>
      <c r="M233" s="21">
        <v>0</v>
      </c>
    </row>
    <row r="234" spans="1:14" ht="36.75" customHeight="1" x14ac:dyDescent="0.25">
      <c r="A234" s="329"/>
      <c r="B234" s="329"/>
      <c r="C234" s="9" t="s">
        <v>11</v>
      </c>
      <c r="D234" s="69">
        <v>0</v>
      </c>
      <c r="E234" s="69">
        <v>0</v>
      </c>
      <c r="F234" s="69">
        <v>0</v>
      </c>
      <c r="G234" s="69">
        <v>0</v>
      </c>
      <c r="H234" s="69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</row>
    <row r="236" spans="1:14" ht="36.75" customHeight="1" x14ac:dyDescent="0.25">
      <c r="A236" s="307" t="s">
        <v>256</v>
      </c>
      <c r="B236" s="307"/>
      <c r="C236" s="307"/>
      <c r="D236" s="307"/>
      <c r="E236" s="334"/>
      <c r="F236" s="89"/>
      <c r="G236" s="82"/>
      <c r="H236" s="82"/>
      <c r="I236" s="262"/>
      <c r="J236" s="263"/>
      <c r="K236" s="263"/>
      <c r="L236" s="263"/>
      <c r="M236" s="263"/>
    </row>
    <row r="237" spans="1:14" ht="21.75" customHeight="1" x14ac:dyDescent="0.25">
      <c r="A237" s="307" t="s">
        <v>255</v>
      </c>
      <c r="B237" s="307"/>
      <c r="C237" s="307"/>
      <c r="D237" s="307"/>
      <c r="E237" s="89"/>
      <c r="F237" s="89"/>
      <c r="G237" s="82"/>
      <c r="H237" s="82"/>
      <c r="I237" s="80"/>
      <c r="J237" s="80"/>
      <c r="K237" s="80"/>
      <c r="L237" s="262" t="s">
        <v>92</v>
      </c>
      <c r="M237" s="340"/>
      <c r="N237" s="80"/>
    </row>
  </sheetData>
  <mergeCells count="101">
    <mergeCell ref="L237:M237"/>
    <mergeCell ref="I236:M236"/>
    <mergeCell ref="A237:D237"/>
    <mergeCell ref="H1:M1"/>
    <mergeCell ref="A20:A24"/>
    <mergeCell ref="A25:A29"/>
    <mergeCell ref="A51:A55"/>
    <mergeCell ref="A56:A60"/>
    <mergeCell ref="A3:K3"/>
    <mergeCell ref="A4:K4"/>
    <mergeCell ref="A5:K5"/>
    <mergeCell ref="A6:K6"/>
    <mergeCell ref="B56:B60"/>
    <mergeCell ref="B51:B55"/>
    <mergeCell ref="A45:A49"/>
    <mergeCell ref="B45:B49"/>
    <mergeCell ref="B25:B29"/>
    <mergeCell ref="B20:B24"/>
    <mergeCell ref="A7:A8"/>
    <mergeCell ref="B7:B8"/>
    <mergeCell ref="C7:C8"/>
    <mergeCell ref="D7:M7"/>
    <mergeCell ref="A15:A19"/>
    <mergeCell ref="B15:B19"/>
    <mergeCell ref="A10:A14"/>
    <mergeCell ref="B10:B14"/>
    <mergeCell ref="A30:A34"/>
    <mergeCell ref="B30:B34"/>
    <mergeCell ref="A35:A39"/>
    <mergeCell ref="B35:B39"/>
    <mergeCell ref="A76:A80"/>
    <mergeCell ref="B76:B80"/>
    <mergeCell ref="A40:A44"/>
    <mergeCell ref="B40:B44"/>
    <mergeCell ref="B61:B65"/>
    <mergeCell ref="A61:A65"/>
    <mergeCell ref="A71:A75"/>
    <mergeCell ref="B71:B75"/>
    <mergeCell ref="A66:A70"/>
    <mergeCell ref="B66:B70"/>
    <mergeCell ref="A230:A234"/>
    <mergeCell ref="B230:B234"/>
    <mergeCell ref="A236:E236"/>
    <mergeCell ref="A209:A213"/>
    <mergeCell ref="B204:B208"/>
    <mergeCell ref="B209:B213"/>
    <mergeCell ref="A204:A208"/>
    <mergeCell ref="A214:A218"/>
    <mergeCell ref="B214:B218"/>
    <mergeCell ref="A220:A224"/>
    <mergeCell ref="B220:B224"/>
    <mergeCell ref="A225:A229"/>
    <mergeCell ref="B225:B229"/>
    <mergeCell ref="A112:A116"/>
    <mergeCell ref="A117:A121"/>
    <mergeCell ref="B112:B116"/>
    <mergeCell ref="B117:B121"/>
    <mergeCell ref="A189:A193"/>
    <mergeCell ref="B189:B193"/>
    <mergeCell ref="A122:A126"/>
    <mergeCell ref="B122:B126"/>
    <mergeCell ref="A128:A132"/>
    <mergeCell ref="B128:B132"/>
    <mergeCell ref="A133:A137"/>
    <mergeCell ref="B133:B137"/>
    <mergeCell ref="A163:A167"/>
    <mergeCell ref="B163:B167"/>
    <mergeCell ref="A168:A172"/>
    <mergeCell ref="B168:B172"/>
    <mergeCell ref="A173:A177"/>
    <mergeCell ref="B173:B177"/>
    <mergeCell ref="A178:A182"/>
    <mergeCell ref="B178:B182"/>
    <mergeCell ref="A194:A198"/>
    <mergeCell ref="B194:B198"/>
    <mergeCell ref="A199:A203"/>
    <mergeCell ref="B199:B203"/>
    <mergeCell ref="A138:A142"/>
    <mergeCell ref="B138:B142"/>
    <mergeCell ref="A143:A147"/>
    <mergeCell ref="B143:B147"/>
    <mergeCell ref="A183:A188"/>
    <mergeCell ref="B183:B188"/>
    <mergeCell ref="A148:A152"/>
    <mergeCell ref="B148:B152"/>
    <mergeCell ref="A153:A157"/>
    <mergeCell ref="B153:B157"/>
    <mergeCell ref="A158:A162"/>
    <mergeCell ref="B158:B162"/>
    <mergeCell ref="A81:A85"/>
    <mergeCell ref="B81:B85"/>
    <mergeCell ref="A91:A95"/>
    <mergeCell ref="B91:B95"/>
    <mergeCell ref="A96:A101"/>
    <mergeCell ref="B96:B101"/>
    <mergeCell ref="A107:A111"/>
    <mergeCell ref="B107:B111"/>
    <mergeCell ref="A102:A106"/>
    <mergeCell ref="B102:B106"/>
    <mergeCell ref="A86:A90"/>
    <mergeCell ref="B86:B90"/>
  </mergeCells>
  <pageMargins left="0.19685039370078741" right="0.19685039370078741" top="0.27559055118110237" bottom="0.35433070866141736" header="0.19685039370078741" footer="0.19685039370078741"/>
  <pageSetup paperSize="9" scale="72" orientation="landscape" r:id="rId1"/>
  <rowBreaks count="7" manualBreakCount="7">
    <brk id="19" max="12" man="1"/>
    <brk id="34" max="12" man="1"/>
    <brk id="55" max="12" man="1"/>
    <brk id="72" max="12" man="1"/>
    <brk id="95" max="12" man="1"/>
    <brk id="182" max="12" man="1"/>
    <brk id="213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45"/>
  <sheetViews>
    <sheetView view="pageBreakPreview" topLeftCell="A254" zoomScale="80" zoomScaleSheetLayoutView="80" workbookViewId="0">
      <selection activeCell="B270" sqref="B270:B274"/>
    </sheetView>
  </sheetViews>
  <sheetFormatPr defaultColWidth="9.140625" defaultRowHeight="15.75" x14ac:dyDescent="0.25"/>
  <cols>
    <col min="1" max="1" width="23.42578125" style="3" customWidth="1"/>
    <col min="2" max="2" width="29" style="3" customWidth="1"/>
    <col min="3" max="3" width="37.7109375" style="41" customWidth="1"/>
    <col min="4" max="4" width="31.5703125" style="3" customWidth="1"/>
    <col min="5" max="5" width="11.7109375" style="3" customWidth="1"/>
    <col min="6" max="10" width="12.85546875" style="3" customWidth="1"/>
    <col min="11" max="16384" width="9.140625" style="3"/>
  </cols>
  <sheetData>
    <row r="1" spans="1:10" ht="49.5" customHeight="1" x14ac:dyDescent="0.25">
      <c r="A1" s="24"/>
      <c r="B1" s="24"/>
      <c r="C1" s="39"/>
      <c r="D1" s="24"/>
      <c r="E1" s="383" t="s">
        <v>441</v>
      </c>
      <c r="F1" s="383"/>
      <c r="G1" s="383"/>
      <c r="H1" s="383"/>
      <c r="I1" s="383"/>
      <c r="J1" s="383"/>
    </row>
    <row r="2" spans="1:10" ht="9" customHeight="1" x14ac:dyDescent="0.25">
      <c r="A2" s="37"/>
      <c r="B2" s="37"/>
      <c r="C2" s="40"/>
      <c r="D2" s="37"/>
      <c r="E2" s="37"/>
      <c r="F2" s="37"/>
      <c r="G2" s="37"/>
      <c r="H2" s="37"/>
      <c r="I2" s="37"/>
      <c r="J2" s="37"/>
    </row>
    <row r="3" spans="1:10" ht="16.5" customHeight="1" x14ac:dyDescent="0.25">
      <c r="A3" s="327" t="s">
        <v>20</v>
      </c>
      <c r="B3" s="327"/>
      <c r="C3" s="327"/>
      <c r="D3" s="327"/>
      <c r="E3" s="327"/>
      <c r="F3" s="327"/>
      <c r="G3" s="327"/>
      <c r="H3" s="327"/>
      <c r="I3" s="327"/>
      <c r="J3" s="327"/>
    </row>
    <row r="4" spans="1:10" x14ac:dyDescent="0.25">
      <c r="A4" s="384" t="s">
        <v>118</v>
      </c>
      <c r="B4" s="384"/>
      <c r="C4" s="384"/>
      <c r="D4" s="384"/>
      <c r="E4" s="384"/>
      <c r="F4" s="384"/>
      <c r="G4" s="384"/>
      <c r="H4" s="384"/>
      <c r="I4" s="384"/>
      <c r="J4" s="384"/>
    </row>
    <row r="5" spans="1:10" ht="15.75" customHeight="1" x14ac:dyDescent="0.25">
      <c r="A5" s="385" t="s">
        <v>252</v>
      </c>
      <c r="B5" s="386"/>
      <c r="C5" s="386"/>
      <c r="D5" s="386"/>
      <c r="E5" s="386"/>
      <c r="F5" s="386"/>
      <c r="G5" s="386"/>
      <c r="H5" s="386"/>
      <c r="I5" s="386"/>
      <c r="J5" s="387"/>
    </row>
    <row r="6" spans="1:10" s="45" customFormat="1" ht="30" customHeight="1" x14ac:dyDescent="0.25">
      <c r="A6" s="324" t="s">
        <v>5</v>
      </c>
      <c r="B6" s="324" t="s">
        <v>21</v>
      </c>
      <c r="C6" s="388" t="s">
        <v>22</v>
      </c>
      <c r="D6" s="343" t="s">
        <v>27</v>
      </c>
      <c r="E6" s="343" t="s">
        <v>28</v>
      </c>
      <c r="F6" s="389" t="s">
        <v>23</v>
      </c>
      <c r="G6" s="390"/>
      <c r="H6" s="390"/>
      <c r="I6" s="390"/>
      <c r="J6" s="391"/>
    </row>
    <row r="7" spans="1:10" s="45" customFormat="1" ht="188.25" customHeight="1" x14ac:dyDescent="0.25">
      <c r="A7" s="324"/>
      <c r="B7" s="324"/>
      <c r="C7" s="388"/>
      <c r="D7" s="343"/>
      <c r="E7" s="343"/>
      <c r="F7" s="46" t="s">
        <v>6</v>
      </c>
      <c r="G7" s="46" t="s">
        <v>8</v>
      </c>
      <c r="H7" s="46" t="s">
        <v>9</v>
      </c>
      <c r="I7" s="46" t="s">
        <v>24</v>
      </c>
      <c r="J7" s="2" t="s">
        <v>29</v>
      </c>
    </row>
    <row r="8" spans="1:10" s="15" customFormat="1" x14ac:dyDescent="0.25">
      <c r="A8" s="46">
        <v>1</v>
      </c>
      <c r="B8" s="46">
        <v>2</v>
      </c>
      <c r="C8" s="49">
        <v>3</v>
      </c>
      <c r="D8" s="46">
        <v>4</v>
      </c>
      <c r="E8" s="46">
        <v>5</v>
      </c>
      <c r="F8" s="46">
        <v>6</v>
      </c>
      <c r="G8" s="46">
        <v>7</v>
      </c>
      <c r="H8" s="46">
        <v>8</v>
      </c>
      <c r="I8" s="46">
        <v>9</v>
      </c>
      <c r="J8" s="14">
        <v>10</v>
      </c>
    </row>
    <row r="9" spans="1:10" x14ac:dyDescent="0.25">
      <c r="A9" s="335" t="s">
        <v>0</v>
      </c>
      <c r="B9" s="374" t="s">
        <v>42</v>
      </c>
      <c r="C9" s="377" t="s">
        <v>210</v>
      </c>
      <c r="D9" s="47" t="s">
        <v>6</v>
      </c>
      <c r="E9" s="46" t="s">
        <v>25</v>
      </c>
      <c r="F9" s="237">
        <f>G9+H9+I9</f>
        <v>250844.07</v>
      </c>
      <c r="G9" s="237">
        <f>G10+G11+G12</f>
        <v>1615.58</v>
      </c>
      <c r="H9" s="237">
        <f t="shared" ref="H9:I9" si="0">H10+H11+H12</f>
        <v>17687.41</v>
      </c>
      <c r="I9" s="237">
        <f t="shared" si="0"/>
        <v>231541.08000000002</v>
      </c>
      <c r="J9" s="189"/>
    </row>
    <row r="10" spans="1:10" x14ac:dyDescent="0.25">
      <c r="A10" s="335"/>
      <c r="B10" s="375"/>
      <c r="C10" s="377"/>
      <c r="D10" s="8" t="s">
        <v>25</v>
      </c>
      <c r="E10" s="28" t="s">
        <v>119</v>
      </c>
      <c r="F10" s="237">
        <f>G10+H10+I10</f>
        <v>36414.269999999997</v>
      </c>
      <c r="G10" s="237">
        <f>G14</f>
        <v>0</v>
      </c>
      <c r="H10" s="237">
        <f>H14</f>
        <v>391</v>
      </c>
      <c r="I10" s="237">
        <f>I14</f>
        <v>36023.269999999997</v>
      </c>
      <c r="J10" s="189"/>
    </row>
    <row r="11" spans="1:10" x14ac:dyDescent="0.25">
      <c r="A11" s="335"/>
      <c r="B11" s="375"/>
      <c r="C11" s="377"/>
      <c r="D11" s="8" t="s">
        <v>25</v>
      </c>
      <c r="E11" s="28" t="s">
        <v>124</v>
      </c>
      <c r="F11" s="237">
        <f>G11+H11+I11</f>
        <v>156074.19</v>
      </c>
      <c r="G11" s="237">
        <f>G153+G55</f>
        <v>1615.58</v>
      </c>
      <c r="H11" s="237">
        <f>H153+H55</f>
        <v>17296.41</v>
      </c>
      <c r="I11" s="237">
        <f>I153+I55</f>
        <v>137162.20000000001</v>
      </c>
      <c r="J11" s="189"/>
    </row>
    <row r="12" spans="1:10" ht="21" customHeight="1" x14ac:dyDescent="0.25">
      <c r="A12" s="335"/>
      <c r="B12" s="376"/>
      <c r="C12" s="377"/>
      <c r="D12" s="10" t="s">
        <v>1</v>
      </c>
      <c r="E12" s="28" t="s">
        <v>141</v>
      </c>
      <c r="F12" s="237">
        <f>G12+H12+I12</f>
        <v>58355.61</v>
      </c>
      <c r="G12" s="237">
        <f>G323+G154</f>
        <v>0</v>
      </c>
      <c r="H12" s="237">
        <f>H323</f>
        <v>0</v>
      </c>
      <c r="I12" s="237">
        <f>I323+I154</f>
        <v>58355.61</v>
      </c>
      <c r="J12" s="189"/>
    </row>
    <row r="13" spans="1:10" x14ac:dyDescent="0.25">
      <c r="A13" s="10" t="s">
        <v>207</v>
      </c>
      <c r="B13" s="10"/>
      <c r="C13" s="48"/>
      <c r="D13" s="10"/>
      <c r="E13" s="10"/>
      <c r="F13" s="237"/>
      <c r="G13" s="237"/>
      <c r="H13" s="237"/>
      <c r="I13" s="237"/>
      <c r="J13" s="189"/>
    </row>
    <row r="14" spans="1:10" ht="30" x14ac:dyDescent="0.25">
      <c r="A14" s="309" t="s">
        <v>2</v>
      </c>
      <c r="B14" s="309" t="s">
        <v>53</v>
      </c>
      <c r="C14" s="356" t="s">
        <v>195</v>
      </c>
      <c r="D14" s="19" t="s">
        <v>26</v>
      </c>
      <c r="E14" s="19"/>
      <c r="F14" s="190">
        <f>F19+F44+F49</f>
        <v>36414.269999999997</v>
      </c>
      <c r="G14" s="190">
        <f t="shared" ref="G14:I14" si="1">G19+G44+G49</f>
        <v>0</v>
      </c>
      <c r="H14" s="190">
        <f t="shared" si="1"/>
        <v>391</v>
      </c>
      <c r="I14" s="190">
        <f t="shared" si="1"/>
        <v>36023.269999999997</v>
      </c>
      <c r="J14" s="189"/>
    </row>
    <row r="15" spans="1:10" x14ac:dyDescent="0.25">
      <c r="A15" s="309"/>
      <c r="B15" s="309"/>
      <c r="C15" s="356"/>
      <c r="D15" s="380" t="s">
        <v>209</v>
      </c>
      <c r="E15" s="42" t="s">
        <v>6</v>
      </c>
      <c r="F15" s="190">
        <f t="shared" ref="F15:F16" si="2">F20+F45</f>
        <v>36414.269999999997</v>
      </c>
      <c r="G15" s="188"/>
      <c r="H15" s="190">
        <f>H20</f>
        <v>391</v>
      </c>
      <c r="I15" s="190">
        <f t="shared" ref="I15" si="3">I20+I45</f>
        <v>36023.269999999997</v>
      </c>
      <c r="J15" s="238"/>
    </row>
    <row r="16" spans="1:10" x14ac:dyDescent="0.25">
      <c r="A16" s="309"/>
      <c r="B16" s="309"/>
      <c r="C16" s="356"/>
      <c r="D16" s="380"/>
      <c r="E16" s="43" t="s">
        <v>119</v>
      </c>
      <c r="F16" s="190">
        <f t="shared" si="2"/>
        <v>36414.269999999997</v>
      </c>
      <c r="G16" s="188"/>
      <c r="H16" s="190">
        <f>H21</f>
        <v>391</v>
      </c>
      <c r="I16" s="190">
        <f>I21+I46</f>
        <v>36023.269999999997</v>
      </c>
      <c r="J16" s="238"/>
    </row>
    <row r="17" spans="1:10" x14ac:dyDescent="0.25">
      <c r="A17" s="309"/>
      <c r="B17" s="309"/>
      <c r="C17" s="356"/>
      <c r="D17" s="380"/>
      <c r="E17" s="381" t="s">
        <v>1</v>
      </c>
      <c r="F17" s="371"/>
      <c r="G17" s="371"/>
      <c r="H17" s="371"/>
      <c r="I17" s="371"/>
      <c r="J17" s="378"/>
    </row>
    <row r="18" spans="1:10" ht="88.5" customHeight="1" x14ac:dyDescent="0.25">
      <c r="A18" s="309"/>
      <c r="B18" s="309"/>
      <c r="C18" s="356"/>
      <c r="D18" s="380"/>
      <c r="E18" s="382"/>
      <c r="F18" s="373"/>
      <c r="G18" s="373"/>
      <c r="H18" s="373"/>
      <c r="I18" s="373"/>
      <c r="J18" s="379"/>
    </row>
    <row r="19" spans="1:10" ht="30" x14ac:dyDescent="0.25">
      <c r="A19" s="302" t="s">
        <v>34</v>
      </c>
      <c r="B19" s="309" t="s">
        <v>51</v>
      </c>
      <c r="C19" s="380" t="s">
        <v>196</v>
      </c>
      <c r="D19" s="19" t="s">
        <v>26</v>
      </c>
      <c r="E19" s="19"/>
      <c r="F19" s="190">
        <f>F20</f>
        <v>36414.269999999997</v>
      </c>
      <c r="G19" s="190"/>
      <c r="H19" s="190">
        <f>H20</f>
        <v>391</v>
      </c>
      <c r="I19" s="190">
        <f>I20</f>
        <v>36023.269999999997</v>
      </c>
      <c r="J19" s="189"/>
    </row>
    <row r="20" spans="1:10" x14ac:dyDescent="0.25">
      <c r="A20" s="303"/>
      <c r="B20" s="309"/>
      <c r="C20" s="380"/>
      <c r="D20" s="309" t="s">
        <v>209</v>
      </c>
      <c r="E20" s="9" t="s">
        <v>6</v>
      </c>
      <c r="F20" s="190">
        <f>F21</f>
        <v>36414.269999999997</v>
      </c>
      <c r="G20" s="190"/>
      <c r="H20" s="190">
        <f>H21</f>
        <v>391</v>
      </c>
      <c r="I20" s="190">
        <f>I21</f>
        <v>36023.269999999997</v>
      </c>
      <c r="J20" s="189"/>
    </row>
    <row r="21" spans="1:10" x14ac:dyDescent="0.25">
      <c r="A21" s="303"/>
      <c r="B21" s="309"/>
      <c r="C21" s="380"/>
      <c r="D21" s="309"/>
      <c r="E21" s="26" t="s">
        <v>119</v>
      </c>
      <c r="F21" s="190">
        <f>G21+H21+I21</f>
        <v>36414.269999999997</v>
      </c>
      <c r="G21" s="190"/>
      <c r="H21" s="190">
        <v>391</v>
      </c>
      <c r="I21" s="190">
        <v>36023.269999999997</v>
      </c>
      <c r="J21" s="189"/>
    </row>
    <row r="22" spans="1:10" ht="12.75" customHeight="1" x14ac:dyDescent="0.25">
      <c r="A22" s="303"/>
      <c r="B22" s="309"/>
      <c r="C22" s="380"/>
      <c r="D22" s="309"/>
      <c r="E22" s="347"/>
      <c r="F22" s="349"/>
      <c r="G22" s="349"/>
      <c r="H22" s="349"/>
      <c r="I22" s="349"/>
      <c r="J22" s="345"/>
    </row>
    <row r="23" spans="1:10" ht="54" hidden="1" customHeight="1" x14ac:dyDescent="0.25">
      <c r="A23" s="303"/>
      <c r="B23" s="309"/>
      <c r="C23" s="380"/>
      <c r="D23" s="309"/>
      <c r="E23" s="348"/>
      <c r="F23" s="350"/>
      <c r="G23" s="350"/>
      <c r="H23" s="350"/>
      <c r="I23" s="350"/>
      <c r="J23" s="346"/>
    </row>
    <row r="24" spans="1:10" ht="30" x14ac:dyDescent="0.25">
      <c r="A24" s="302" t="s">
        <v>33</v>
      </c>
      <c r="B24" s="309" t="s">
        <v>96</v>
      </c>
      <c r="C24" s="380" t="s">
        <v>196</v>
      </c>
      <c r="D24" s="19" t="s">
        <v>26</v>
      </c>
      <c r="E24" s="19"/>
      <c r="F24" s="190">
        <v>0</v>
      </c>
      <c r="G24" s="190"/>
      <c r="H24" s="190"/>
      <c r="I24" s="190">
        <v>0</v>
      </c>
      <c r="J24" s="189"/>
    </row>
    <row r="25" spans="1:10" x14ac:dyDescent="0.25">
      <c r="A25" s="303"/>
      <c r="B25" s="309"/>
      <c r="C25" s="380"/>
      <c r="D25" s="309" t="s">
        <v>93</v>
      </c>
      <c r="E25" s="347" t="s">
        <v>1</v>
      </c>
      <c r="F25" s="349"/>
      <c r="G25" s="349"/>
      <c r="H25" s="349"/>
      <c r="I25" s="349"/>
      <c r="J25" s="345"/>
    </row>
    <row r="26" spans="1:10" x14ac:dyDescent="0.25">
      <c r="A26" s="303"/>
      <c r="B26" s="309"/>
      <c r="C26" s="380"/>
      <c r="D26" s="309"/>
      <c r="E26" s="369"/>
      <c r="F26" s="360"/>
      <c r="G26" s="360"/>
      <c r="H26" s="360"/>
      <c r="I26" s="360"/>
      <c r="J26" s="361"/>
    </row>
    <row r="27" spans="1:10" x14ac:dyDescent="0.25">
      <c r="A27" s="303"/>
      <c r="B27" s="309"/>
      <c r="C27" s="380"/>
      <c r="D27" s="309"/>
      <c r="E27" s="369"/>
      <c r="F27" s="360"/>
      <c r="G27" s="360"/>
      <c r="H27" s="360"/>
      <c r="I27" s="360"/>
      <c r="J27" s="361"/>
    </row>
    <row r="28" spans="1:10" ht="61.5" customHeight="1" x14ac:dyDescent="0.25">
      <c r="A28" s="303"/>
      <c r="B28" s="309"/>
      <c r="C28" s="380"/>
      <c r="D28" s="309"/>
      <c r="E28" s="348"/>
      <c r="F28" s="350"/>
      <c r="G28" s="350"/>
      <c r="H28" s="350"/>
      <c r="I28" s="350"/>
      <c r="J28" s="346"/>
    </row>
    <row r="29" spans="1:10" ht="30" x14ac:dyDescent="0.25">
      <c r="A29" s="309" t="s">
        <v>120</v>
      </c>
      <c r="B29" s="309" t="s">
        <v>121</v>
      </c>
      <c r="C29" s="356" t="s">
        <v>215</v>
      </c>
      <c r="D29" s="19" t="s">
        <v>26</v>
      </c>
      <c r="E29" s="19"/>
      <c r="F29" s="190">
        <v>0</v>
      </c>
      <c r="G29" s="190"/>
      <c r="H29" s="190"/>
      <c r="I29" s="190">
        <v>0</v>
      </c>
      <c r="J29" s="189"/>
    </row>
    <row r="30" spans="1:10" x14ac:dyDescent="0.25">
      <c r="A30" s="309"/>
      <c r="B30" s="309"/>
      <c r="C30" s="356"/>
      <c r="D30" s="309" t="s">
        <v>93</v>
      </c>
      <c r="E30" s="347" t="s">
        <v>1</v>
      </c>
      <c r="F30" s="349"/>
      <c r="G30" s="349"/>
      <c r="H30" s="349"/>
      <c r="I30" s="349"/>
      <c r="J30" s="345"/>
    </row>
    <row r="31" spans="1:10" x14ac:dyDescent="0.25">
      <c r="A31" s="309"/>
      <c r="B31" s="309"/>
      <c r="C31" s="356"/>
      <c r="D31" s="309"/>
      <c r="E31" s="369"/>
      <c r="F31" s="360"/>
      <c r="G31" s="360"/>
      <c r="H31" s="360"/>
      <c r="I31" s="360"/>
      <c r="J31" s="361"/>
    </row>
    <row r="32" spans="1:10" ht="13.5" customHeight="1" x14ac:dyDescent="0.25">
      <c r="A32" s="309"/>
      <c r="B32" s="309"/>
      <c r="C32" s="356"/>
      <c r="D32" s="309"/>
      <c r="E32" s="369"/>
      <c r="F32" s="360"/>
      <c r="G32" s="360"/>
      <c r="H32" s="360"/>
      <c r="I32" s="360"/>
      <c r="J32" s="361"/>
    </row>
    <row r="33" spans="1:10" ht="31.5" hidden="1" customHeight="1" x14ac:dyDescent="0.25">
      <c r="A33" s="309"/>
      <c r="B33" s="309"/>
      <c r="C33" s="356"/>
      <c r="D33" s="309"/>
      <c r="E33" s="348"/>
      <c r="F33" s="350"/>
      <c r="G33" s="350"/>
      <c r="H33" s="350"/>
      <c r="I33" s="350"/>
      <c r="J33" s="346"/>
    </row>
    <row r="34" spans="1:10" ht="30" x14ac:dyDescent="0.25">
      <c r="A34" s="309" t="s">
        <v>122</v>
      </c>
      <c r="B34" s="309" t="s">
        <v>123</v>
      </c>
      <c r="C34" s="356"/>
      <c r="D34" s="19" t="s">
        <v>26</v>
      </c>
      <c r="E34" s="19"/>
      <c r="F34" s="190">
        <v>0</v>
      </c>
      <c r="G34" s="190"/>
      <c r="H34" s="190"/>
      <c r="I34" s="190">
        <v>0</v>
      </c>
      <c r="J34" s="189"/>
    </row>
    <row r="35" spans="1:10" x14ac:dyDescent="0.25">
      <c r="A35" s="309"/>
      <c r="B35" s="309"/>
      <c r="C35" s="356"/>
      <c r="D35" s="309" t="s">
        <v>93</v>
      </c>
      <c r="E35" s="347"/>
      <c r="F35" s="349"/>
      <c r="G35" s="349"/>
      <c r="H35" s="349"/>
      <c r="I35" s="349"/>
      <c r="J35" s="345"/>
    </row>
    <row r="36" spans="1:10" x14ac:dyDescent="0.25">
      <c r="A36" s="309"/>
      <c r="B36" s="309"/>
      <c r="C36" s="356"/>
      <c r="D36" s="309"/>
      <c r="E36" s="369"/>
      <c r="F36" s="360"/>
      <c r="G36" s="360"/>
      <c r="H36" s="360"/>
      <c r="I36" s="360"/>
      <c r="J36" s="361"/>
    </row>
    <row r="37" spans="1:10" x14ac:dyDescent="0.25">
      <c r="A37" s="309"/>
      <c r="B37" s="309"/>
      <c r="C37" s="356"/>
      <c r="D37" s="309"/>
      <c r="E37" s="369"/>
      <c r="F37" s="360"/>
      <c r="G37" s="360"/>
      <c r="H37" s="360"/>
      <c r="I37" s="360"/>
      <c r="J37" s="361"/>
    </row>
    <row r="38" spans="1:10" ht="45" customHeight="1" x14ac:dyDescent="0.25">
      <c r="A38" s="309"/>
      <c r="B38" s="309"/>
      <c r="C38" s="356"/>
      <c r="D38" s="309"/>
      <c r="E38" s="348"/>
      <c r="F38" s="350"/>
      <c r="G38" s="350"/>
      <c r="H38" s="350"/>
      <c r="I38" s="350"/>
      <c r="J38" s="346"/>
    </row>
    <row r="39" spans="1:10" ht="30" x14ac:dyDescent="0.25">
      <c r="A39" s="309" t="s">
        <v>213</v>
      </c>
      <c r="B39" s="309" t="s">
        <v>55</v>
      </c>
      <c r="C39" s="356"/>
      <c r="D39" s="19" t="s">
        <v>26</v>
      </c>
      <c r="E39" s="19"/>
      <c r="F39" s="190">
        <v>0</v>
      </c>
      <c r="G39" s="190"/>
      <c r="H39" s="190"/>
      <c r="I39" s="190">
        <v>0</v>
      </c>
      <c r="J39" s="189"/>
    </row>
    <row r="40" spans="1:10" x14ac:dyDescent="0.25">
      <c r="A40" s="309"/>
      <c r="B40" s="309"/>
      <c r="C40" s="356"/>
      <c r="D40" s="309" t="s">
        <v>93</v>
      </c>
      <c r="E40" s="347"/>
      <c r="F40" s="349"/>
      <c r="G40" s="349"/>
      <c r="H40" s="349"/>
      <c r="I40" s="349"/>
      <c r="J40" s="345"/>
    </row>
    <row r="41" spans="1:10" x14ac:dyDescent="0.25">
      <c r="A41" s="309"/>
      <c r="B41" s="309"/>
      <c r="C41" s="356"/>
      <c r="D41" s="309"/>
      <c r="E41" s="369"/>
      <c r="F41" s="360"/>
      <c r="G41" s="360"/>
      <c r="H41" s="360"/>
      <c r="I41" s="360"/>
      <c r="J41" s="361"/>
    </row>
    <row r="42" spans="1:10" ht="15" customHeight="1" x14ac:dyDescent="0.25">
      <c r="A42" s="309"/>
      <c r="B42" s="309"/>
      <c r="C42" s="356"/>
      <c r="D42" s="309"/>
      <c r="E42" s="369"/>
      <c r="F42" s="360"/>
      <c r="G42" s="360"/>
      <c r="H42" s="360"/>
      <c r="I42" s="360"/>
      <c r="J42" s="361"/>
    </row>
    <row r="43" spans="1:10" ht="32.25" hidden="1" customHeight="1" x14ac:dyDescent="0.25">
      <c r="A43" s="309"/>
      <c r="B43" s="309"/>
      <c r="C43" s="356"/>
      <c r="D43" s="309"/>
      <c r="E43" s="348"/>
      <c r="F43" s="350"/>
      <c r="G43" s="350"/>
      <c r="H43" s="350"/>
      <c r="I43" s="350"/>
      <c r="J43" s="346"/>
    </row>
    <row r="44" spans="1:10" ht="30" x14ac:dyDescent="0.25">
      <c r="A44" s="309" t="s">
        <v>214</v>
      </c>
      <c r="B44" s="309" t="s">
        <v>57</v>
      </c>
      <c r="C44" s="356" t="s">
        <v>197</v>
      </c>
      <c r="D44" s="19" t="s">
        <v>26</v>
      </c>
      <c r="E44" s="19"/>
      <c r="F44" s="190">
        <f>F45</f>
        <v>0</v>
      </c>
      <c r="G44" s="190"/>
      <c r="H44" s="190">
        <f>H45</f>
        <v>0</v>
      </c>
      <c r="I44" s="190">
        <f>I45</f>
        <v>0</v>
      </c>
      <c r="J44" s="189"/>
    </row>
    <row r="45" spans="1:10" x14ac:dyDescent="0.25">
      <c r="A45" s="309"/>
      <c r="B45" s="309"/>
      <c r="C45" s="356"/>
      <c r="D45" s="309" t="s">
        <v>93</v>
      </c>
      <c r="E45" s="9" t="s">
        <v>6</v>
      </c>
      <c r="F45" s="190">
        <f>F46</f>
        <v>0</v>
      </c>
      <c r="G45" s="190"/>
      <c r="H45" s="190">
        <f>H46</f>
        <v>0</v>
      </c>
      <c r="I45" s="190">
        <f>I46</f>
        <v>0</v>
      </c>
      <c r="J45" s="189"/>
    </row>
    <row r="46" spans="1:10" x14ac:dyDescent="0.25">
      <c r="A46" s="309"/>
      <c r="B46" s="309"/>
      <c r="C46" s="356"/>
      <c r="D46" s="309"/>
      <c r="E46" s="26" t="s">
        <v>119</v>
      </c>
      <c r="F46" s="190">
        <f>H46+I46</f>
        <v>0</v>
      </c>
      <c r="G46" s="190"/>
      <c r="H46" s="190"/>
      <c r="I46" s="190"/>
      <c r="J46" s="189"/>
    </row>
    <row r="47" spans="1:10" x14ac:dyDescent="0.25">
      <c r="A47" s="309"/>
      <c r="B47" s="309"/>
      <c r="C47" s="356"/>
      <c r="D47" s="309"/>
      <c r="E47" s="347"/>
      <c r="F47" s="349"/>
      <c r="G47" s="349"/>
      <c r="H47" s="349"/>
      <c r="I47" s="349"/>
      <c r="J47" s="345"/>
    </row>
    <row r="48" spans="1:10" ht="13.5" customHeight="1" x14ac:dyDescent="0.25">
      <c r="A48" s="309"/>
      <c r="B48" s="309"/>
      <c r="C48" s="356"/>
      <c r="D48" s="309"/>
      <c r="E48" s="348"/>
      <c r="F48" s="350"/>
      <c r="G48" s="350"/>
      <c r="H48" s="350"/>
      <c r="I48" s="350"/>
      <c r="J48" s="346"/>
    </row>
    <row r="49" spans="1:10" ht="27" customHeight="1" x14ac:dyDescent="0.25">
      <c r="A49" s="310" t="s">
        <v>233</v>
      </c>
      <c r="B49" s="310" t="s">
        <v>85</v>
      </c>
      <c r="C49" s="310" t="s">
        <v>251</v>
      </c>
      <c r="D49" s="19" t="s">
        <v>26</v>
      </c>
      <c r="E49" s="72"/>
      <c r="F49" s="239">
        <f>G49+H49+I49</f>
        <v>0</v>
      </c>
      <c r="G49" s="239">
        <f>G50</f>
        <v>0</v>
      </c>
      <c r="H49" s="239">
        <f>H50</f>
        <v>0</v>
      </c>
      <c r="I49" s="239">
        <f>I50</f>
        <v>0</v>
      </c>
      <c r="J49" s="240"/>
    </row>
    <row r="50" spans="1:10" ht="29.25" customHeight="1" x14ac:dyDescent="0.25">
      <c r="A50" s="312"/>
      <c r="B50" s="312"/>
      <c r="C50" s="312"/>
      <c r="D50" s="310" t="s">
        <v>93</v>
      </c>
      <c r="E50" s="9" t="s">
        <v>6</v>
      </c>
      <c r="F50" s="239">
        <f>F51</f>
        <v>0</v>
      </c>
      <c r="G50" s="239">
        <f t="shared" ref="G50:I50" si="4">G51</f>
        <v>0</v>
      </c>
      <c r="H50" s="239">
        <f t="shared" si="4"/>
        <v>0</v>
      </c>
      <c r="I50" s="239">
        <f t="shared" si="4"/>
        <v>0</v>
      </c>
      <c r="J50" s="240"/>
    </row>
    <row r="51" spans="1:10" ht="24" customHeight="1" x14ac:dyDescent="0.25">
      <c r="A51" s="312"/>
      <c r="B51" s="312"/>
      <c r="C51" s="312"/>
      <c r="D51" s="311"/>
      <c r="E51" s="26" t="s">
        <v>119</v>
      </c>
      <c r="F51" s="239">
        <f>G51+H51+I51</f>
        <v>0</v>
      </c>
      <c r="G51" s="239"/>
      <c r="H51" s="239"/>
      <c r="I51" s="239"/>
      <c r="J51" s="240"/>
    </row>
    <row r="52" spans="1:10" ht="30.75" customHeight="1" x14ac:dyDescent="0.25">
      <c r="A52" s="313"/>
      <c r="B52" s="313"/>
      <c r="C52" s="313"/>
      <c r="D52" s="359"/>
      <c r="E52" s="72"/>
      <c r="F52" s="239"/>
      <c r="G52" s="239"/>
      <c r="H52" s="239"/>
      <c r="I52" s="239"/>
      <c r="J52" s="240"/>
    </row>
    <row r="53" spans="1:10" ht="30" x14ac:dyDescent="0.25">
      <c r="A53" s="309" t="s">
        <v>3</v>
      </c>
      <c r="B53" s="302" t="s">
        <v>58</v>
      </c>
      <c r="C53" s="356" t="s">
        <v>203</v>
      </c>
      <c r="D53" s="19" t="s">
        <v>26</v>
      </c>
      <c r="E53" s="19"/>
      <c r="F53" s="190">
        <f>F55</f>
        <v>37243.960000000006</v>
      </c>
      <c r="G53" s="190">
        <f t="shared" ref="G53:I54" si="5">G54</f>
        <v>265.58000000000004</v>
      </c>
      <c r="H53" s="190">
        <f t="shared" si="5"/>
        <v>29</v>
      </c>
      <c r="I53" s="190">
        <f t="shared" si="5"/>
        <v>36949.380000000005</v>
      </c>
      <c r="J53" s="189"/>
    </row>
    <row r="54" spans="1:10" x14ac:dyDescent="0.25">
      <c r="A54" s="309"/>
      <c r="B54" s="303"/>
      <c r="C54" s="356"/>
      <c r="D54" s="309" t="s">
        <v>93</v>
      </c>
      <c r="E54" s="9" t="s">
        <v>6</v>
      </c>
      <c r="F54" s="190">
        <f>F55</f>
        <v>37243.960000000006</v>
      </c>
      <c r="G54" s="190">
        <f t="shared" si="5"/>
        <v>265.58000000000004</v>
      </c>
      <c r="H54" s="190">
        <f t="shared" si="5"/>
        <v>29</v>
      </c>
      <c r="I54" s="190">
        <f t="shared" si="5"/>
        <v>36949.380000000005</v>
      </c>
      <c r="J54" s="189"/>
    </row>
    <row r="55" spans="1:10" x14ac:dyDescent="0.25">
      <c r="A55" s="309"/>
      <c r="B55" s="303"/>
      <c r="C55" s="356"/>
      <c r="D55" s="309"/>
      <c r="E55" s="26" t="s">
        <v>124</v>
      </c>
      <c r="F55" s="190">
        <f>G55+H55+I55</f>
        <v>37243.960000000006</v>
      </c>
      <c r="G55" s="190">
        <f>G60+G63+G95+G107+G118+G123</f>
        <v>265.58000000000004</v>
      </c>
      <c r="H55" s="190">
        <f>H60+H63+H95+H107+H118+H123</f>
        <v>29</v>
      </c>
      <c r="I55" s="190">
        <f>I60+I63+I95+I107+I118+I123</f>
        <v>36949.380000000005</v>
      </c>
      <c r="J55" s="189"/>
    </row>
    <row r="56" spans="1:10" x14ac:dyDescent="0.25">
      <c r="A56" s="309"/>
      <c r="B56" s="303"/>
      <c r="C56" s="356"/>
      <c r="D56" s="309"/>
      <c r="E56" s="347" t="s">
        <v>1</v>
      </c>
      <c r="F56" s="349"/>
      <c r="G56" s="349"/>
      <c r="H56" s="349"/>
      <c r="I56" s="349"/>
      <c r="J56" s="345"/>
    </row>
    <row r="57" spans="1:10" ht="360" customHeight="1" x14ac:dyDescent="0.25">
      <c r="A57" s="309"/>
      <c r="B57" s="303"/>
      <c r="C57" s="356"/>
      <c r="D57" s="309"/>
      <c r="E57" s="348"/>
      <c r="F57" s="350"/>
      <c r="G57" s="350"/>
      <c r="H57" s="350"/>
      <c r="I57" s="350"/>
      <c r="J57" s="346"/>
    </row>
    <row r="58" spans="1:10" ht="38.25" customHeight="1" x14ac:dyDescent="0.25">
      <c r="A58" s="302" t="s">
        <v>36</v>
      </c>
      <c r="B58" s="302" t="s">
        <v>125</v>
      </c>
      <c r="C58" s="356" t="s">
        <v>211</v>
      </c>
      <c r="D58" s="19" t="s">
        <v>26</v>
      </c>
      <c r="E58" s="19"/>
      <c r="F58" s="190">
        <f>F59</f>
        <v>34252.449999999997</v>
      </c>
      <c r="G58" s="190"/>
      <c r="H58" s="190"/>
      <c r="I58" s="190">
        <f>I59</f>
        <v>34252.449999999997</v>
      </c>
      <c r="J58" s="189"/>
    </row>
    <row r="59" spans="1:10" x14ac:dyDescent="0.25">
      <c r="A59" s="303"/>
      <c r="B59" s="303"/>
      <c r="C59" s="356"/>
      <c r="D59" s="309" t="s">
        <v>93</v>
      </c>
      <c r="E59" s="9" t="s">
        <v>6</v>
      </c>
      <c r="F59" s="190">
        <f>F60</f>
        <v>34252.449999999997</v>
      </c>
      <c r="G59" s="190"/>
      <c r="H59" s="190"/>
      <c r="I59" s="190">
        <f>I60</f>
        <v>34252.449999999997</v>
      </c>
      <c r="J59" s="189"/>
    </row>
    <row r="60" spans="1:10" ht="24" customHeight="1" x14ac:dyDescent="0.25">
      <c r="A60" s="303"/>
      <c r="B60" s="303"/>
      <c r="C60" s="356"/>
      <c r="D60" s="309"/>
      <c r="E60" s="27" t="s">
        <v>124</v>
      </c>
      <c r="F60" s="190">
        <f>I60</f>
        <v>34252.449999999997</v>
      </c>
      <c r="G60" s="190"/>
      <c r="H60" s="190"/>
      <c r="I60" s="190">
        <v>34252.449999999997</v>
      </c>
      <c r="J60" s="189"/>
    </row>
    <row r="61" spans="1:10" ht="30" x14ac:dyDescent="0.25">
      <c r="A61" s="302" t="s">
        <v>35</v>
      </c>
      <c r="B61" s="302" t="s">
        <v>60</v>
      </c>
      <c r="C61" s="356"/>
      <c r="D61" s="19" t="s">
        <v>26</v>
      </c>
      <c r="E61" s="19"/>
      <c r="F61" s="190">
        <f>F71+F79+F84++F89</f>
        <v>127.52000000000001</v>
      </c>
      <c r="G61" s="190">
        <f t="shared" ref="G61:I61" si="6">G71+G79+G84++G89</f>
        <v>100</v>
      </c>
      <c r="H61" s="190">
        <f t="shared" si="6"/>
        <v>2.04</v>
      </c>
      <c r="I61" s="190">
        <f t="shared" si="6"/>
        <v>25.48</v>
      </c>
      <c r="J61" s="189"/>
    </row>
    <row r="62" spans="1:10" ht="15.75" customHeight="1" x14ac:dyDescent="0.25">
      <c r="A62" s="303"/>
      <c r="B62" s="303"/>
      <c r="C62" s="356"/>
      <c r="D62" s="318" t="s">
        <v>93</v>
      </c>
      <c r="E62" s="59" t="s">
        <v>6</v>
      </c>
      <c r="F62" s="190">
        <f>F72+F80+F85+F90</f>
        <v>127.52000000000001</v>
      </c>
      <c r="G62" s="190">
        <f t="shared" ref="G62:H62" si="7">G72+G80+G85+G90</f>
        <v>100</v>
      </c>
      <c r="H62" s="190">
        <f t="shared" si="7"/>
        <v>2.04</v>
      </c>
      <c r="I62" s="190">
        <f>I72+I80+I85+I90</f>
        <v>25.48</v>
      </c>
      <c r="J62" s="189"/>
    </row>
    <row r="63" spans="1:10" ht="76.5" customHeight="1" x14ac:dyDescent="0.25">
      <c r="A63" s="303"/>
      <c r="B63" s="303"/>
      <c r="C63" s="356"/>
      <c r="D63" s="319"/>
      <c r="E63" s="62" t="s">
        <v>124</v>
      </c>
      <c r="F63" s="190">
        <f>F73+F81+F86+F91</f>
        <v>127.52000000000001</v>
      </c>
      <c r="G63" s="190">
        <f t="shared" ref="G63:I63" si="8">G73+G81+G86+G91</f>
        <v>100</v>
      </c>
      <c r="H63" s="190">
        <f t="shared" si="8"/>
        <v>2.04</v>
      </c>
      <c r="I63" s="190">
        <f t="shared" si="8"/>
        <v>25.48</v>
      </c>
      <c r="J63" s="241"/>
    </row>
    <row r="64" spans="1:10" ht="15.75" hidden="1" customHeight="1" x14ac:dyDescent="0.25">
      <c r="A64" s="303"/>
      <c r="B64" s="303"/>
      <c r="C64" s="356"/>
      <c r="D64" s="56"/>
      <c r="E64" s="23"/>
      <c r="F64" s="242"/>
      <c r="G64" s="242"/>
      <c r="H64" s="242"/>
      <c r="I64" s="242"/>
      <c r="J64" s="241"/>
    </row>
    <row r="65" spans="1:10" ht="15.75" hidden="1" customHeight="1" x14ac:dyDescent="0.25">
      <c r="A65" s="303"/>
      <c r="B65" s="303"/>
      <c r="C65" s="356"/>
      <c r="D65" s="57"/>
      <c r="E65" s="20"/>
      <c r="F65" s="239"/>
      <c r="G65" s="239"/>
      <c r="H65" s="239"/>
      <c r="I65" s="239"/>
      <c r="J65" s="240"/>
    </row>
    <row r="66" spans="1:10" ht="30" x14ac:dyDescent="0.25">
      <c r="A66" s="309" t="s">
        <v>126</v>
      </c>
      <c r="B66" s="302" t="s">
        <v>127</v>
      </c>
      <c r="C66" s="356"/>
      <c r="D66" s="19" t="s">
        <v>26</v>
      </c>
      <c r="E66" s="19"/>
      <c r="F66" s="190">
        <v>0</v>
      </c>
      <c r="G66" s="190"/>
      <c r="H66" s="190"/>
      <c r="I66" s="190">
        <v>0</v>
      </c>
      <c r="J66" s="189"/>
    </row>
    <row r="67" spans="1:10" x14ac:dyDescent="0.25">
      <c r="A67" s="309"/>
      <c r="B67" s="303"/>
      <c r="C67" s="356"/>
      <c r="D67" s="309" t="s">
        <v>93</v>
      </c>
      <c r="E67" s="347" t="s">
        <v>1</v>
      </c>
      <c r="F67" s="349"/>
      <c r="G67" s="349"/>
      <c r="H67" s="349"/>
      <c r="I67" s="349"/>
      <c r="J67" s="345"/>
    </row>
    <row r="68" spans="1:10" x14ac:dyDescent="0.25">
      <c r="A68" s="309"/>
      <c r="B68" s="303"/>
      <c r="C68" s="356"/>
      <c r="D68" s="309"/>
      <c r="E68" s="369"/>
      <c r="F68" s="360"/>
      <c r="G68" s="360"/>
      <c r="H68" s="360"/>
      <c r="I68" s="360"/>
      <c r="J68" s="361"/>
    </row>
    <row r="69" spans="1:10" x14ac:dyDescent="0.25">
      <c r="A69" s="309"/>
      <c r="B69" s="303"/>
      <c r="C69" s="356"/>
      <c r="D69" s="309"/>
      <c r="E69" s="369"/>
      <c r="F69" s="360"/>
      <c r="G69" s="360"/>
      <c r="H69" s="360"/>
      <c r="I69" s="360"/>
      <c r="J69" s="361"/>
    </row>
    <row r="70" spans="1:10" ht="44.25" customHeight="1" x14ac:dyDescent="0.25">
      <c r="A70" s="309"/>
      <c r="B70" s="303"/>
      <c r="C70" s="356"/>
      <c r="D70" s="309"/>
      <c r="E70" s="348"/>
      <c r="F70" s="350"/>
      <c r="G70" s="350"/>
      <c r="H70" s="350"/>
      <c r="I70" s="350"/>
      <c r="J70" s="346"/>
    </row>
    <row r="71" spans="1:10" ht="30" x14ac:dyDescent="0.25">
      <c r="A71" s="309" t="s">
        <v>128</v>
      </c>
      <c r="B71" s="302" t="s">
        <v>129</v>
      </c>
      <c r="C71" s="356"/>
      <c r="D71" s="19" t="s">
        <v>26</v>
      </c>
      <c r="E71" s="19"/>
      <c r="F71" s="243">
        <f t="shared" ref="F71:F72" si="9">G71+H71+I71</f>
        <v>25.44</v>
      </c>
      <c r="G71" s="190">
        <f t="shared" ref="G71:H71" si="10">G72</f>
        <v>0</v>
      </c>
      <c r="H71" s="190">
        <f t="shared" si="10"/>
        <v>0</v>
      </c>
      <c r="I71" s="190">
        <f>I72</f>
        <v>25.44</v>
      </c>
      <c r="J71" s="189"/>
    </row>
    <row r="72" spans="1:10" x14ac:dyDescent="0.25">
      <c r="A72" s="309"/>
      <c r="B72" s="303"/>
      <c r="C72" s="356"/>
      <c r="D72" s="302" t="s">
        <v>93</v>
      </c>
      <c r="E72" s="59" t="s">
        <v>6</v>
      </c>
      <c r="F72" s="243">
        <f t="shared" si="9"/>
        <v>25.44</v>
      </c>
      <c r="G72" s="243">
        <f t="shared" ref="G72:H72" si="11">G73</f>
        <v>0</v>
      </c>
      <c r="H72" s="243">
        <f t="shared" si="11"/>
        <v>0</v>
      </c>
      <c r="I72" s="243">
        <f>I73</f>
        <v>25.44</v>
      </c>
      <c r="J72" s="244"/>
    </row>
    <row r="73" spans="1:10" ht="31.5" customHeight="1" x14ac:dyDescent="0.25">
      <c r="A73" s="309"/>
      <c r="B73" s="303"/>
      <c r="C73" s="356"/>
      <c r="D73" s="304"/>
      <c r="E73" s="62" t="s">
        <v>124</v>
      </c>
      <c r="F73" s="243">
        <f>G73+H73+I73</f>
        <v>25.44</v>
      </c>
      <c r="G73" s="243"/>
      <c r="H73" s="243"/>
      <c r="I73" s="243">
        <v>25.44</v>
      </c>
      <c r="J73" s="244"/>
    </row>
    <row r="74" spans="1:10" ht="30" x14ac:dyDescent="0.25">
      <c r="A74" s="309" t="s">
        <v>130</v>
      </c>
      <c r="B74" s="302" t="s">
        <v>131</v>
      </c>
      <c r="C74" s="356"/>
      <c r="D74" s="19" t="s">
        <v>26</v>
      </c>
      <c r="E74" s="19"/>
      <c r="F74" s="190">
        <v>0</v>
      </c>
      <c r="G74" s="190"/>
      <c r="H74" s="190"/>
      <c r="I74" s="190"/>
      <c r="J74" s="189"/>
    </row>
    <row r="75" spans="1:10" x14ac:dyDescent="0.25">
      <c r="A75" s="309"/>
      <c r="B75" s="303"/>
      <c r="C75" s="356"/>
      <c r="D75" s="309" t="s">
        <v>93</v>
      </c>
      <c r="E75" s="347"/>
      <c r="F75" s="349"/>
      <c r="G75" s="349"/>
      <c r="H75" s="349"/>
      <c r="I75" s="349"/>
      <c r="J75" s="345"/>
    </row>
    <row r="76" spans="1:10" x14ac:dyDescent="0.25">
      <c r="A76" s="309"/>
      <c r="B76" s="303"/>
      <c r="C76" s="356"/>
      <c r="D76" s="309"/>
      <c r="E76" s="369"/>
      <c r="F76" s="360"/>
      <c r="G76" s="360"/>
      <c r="H76" s="360"/>
      <c r="I76" s="360"/>
      <c r="J76" s="361"/>
    </row>
    <row r="77" spans="1:10" x14ac:dyDescent="0.25">
      <c r="A77" s="309"/>
      <c r="B77" s="303"/>
      <c r="C77" s="356"/>
      <c r="D77" s="309"/>
      <c r="E77" s="369"/>
      <c r="F77" s="360"/>
      <c r="G77" s="360"/>
      <c r="H77" s="360"/>
      <c r="I77" s="360"/>
      <c r="J77" s="361"/>
    </row>
    <row r="78" spans="1:10" ht="27" customHeight="1" x14ac:dyDescent="0.25">
      <c r="A78" s="309"/>
      <c r="B78" s="303"/>
      <c r="C78" s="356"/>
      <c r="D78" s="309"/>
      <c r="E78" s="348"/>
      <c r="F78" s="350"/>
      <c r="G78" s="350"/>
      <c r="H78" s="350"/>
      <c r="I78" s="350"/>
      <c r="J78" s="346"/>
    </row>
    <row r="79" spans="1:10" ht="34.5" customHeight="1" x14ac:dyDescent="0.25">
      <c r="A79" s="309" t="s">
        <v>132</v>
      </c>
      <c r="B79" s="302" t="s">
        <v>133</v>
      </c>
      <c r="C79" s="356"/>
      <c r="D79" s="19" t="s">
        <v>26</v>
      </c>
      <c r="E79" s="19"/>
      <c r="F79" s="190">
        <v>0</v>
      </c>
      <c r="G79" s="190"/>
      <c r="H79" s="190"/>
      <c r="I79" s="190">
        <v>0</v>
      </c>
      <c r="J79" s="189"/>
    </row>
    <row r="80" spans="1:10" ht="18.75" customHeight="1" x14ac:dyDescent="0.25">
      <c r="A80" s="309"/>
      <c r="B80" s="303"/>
      <c r="C80" s="356"/>
      <c r="D80" s="309" t="s">
        <v>93</v>
      </c>
      <c r="E80" s="9" t="s">
        <v>6</v>
      </c>
      <c r="F80" s="190"/>
      <c r="G80" s="190"/>
      <c r="H80" s="190"/>
      <c r="I80" s="190"/>
      <c r="J80" s="189"/>
    </row>
    <row r="81" spans="1:10" ht="12.75" customHeight="1" x14ac:dyDescent="0.25">
      <c r="A81" s="309"/>
      <c r="B81" s="303"/>
      <c r="C81" s="356"/>
      <c r="D81" s="309"/>
      <c r="E81" s="27" t="s">
        <v>124</v>
      </c>
      <c r="F81" s="190"/>
      <c r="G81" s="190"/>
      <c r="H81" s="190"/>
      <c r="I81" s="190"/>
      <c r="J81" s="189"/>
    </row>
    <row r="82" spans="1:10" ht="9" customHeight="1" x14ac:dyDescent="0.25">
      <c r="A82" s="309"/>
      <c r="B82" s="303"/>
      <c r="C82" s="356"/>
      <c r="D82" s="309"/>
      <c r="E82" s="347"/>
      <c r="F82" s="349"/>
      <c r="G82" s="349"/>
      <c r="H82" s="349"/>
      <c r="I82" s="349"/>
      <c r="J82" s="345"/>
    </row>
    <row r="83" spans="1:10" ht="8.25" customHeight="1" x14ac:dyDescent="0.25">
      <c r="A83" s="309"/>
      <c r="B83" s="303"/>
      <c r="C83" s="356"/>
      <c r="D83" s="309"/>
      <c r="E83" s="348"/>
      <c r="F83" s="350"/>
      <c r="G83" s="350"/>
      <c r="H83" s="350"/>
      <c r="I83" s="350"/>
      <c r="J83" s="346"/>
    </row>
    <row r="84" spans="1:10" ht="30" x14ac:dyDescent="0.25">
      <c r="A84" s="309" t="s">
        <v>220</v>
      </c>
      <c r="B84" s="302" t="s">
        <v>219</v>
      </c>
      <c r="C84" s="356"/>
      <c r="D84" s="19" t="s">
        <v>26</v>
      </c>
      <c r="E84" s="19"/>
      <c r="F84" s="190">
        <f>G84+H84+I84</f>
        <v>0</v>
      </c>
      <c r="G84" s="190">
        <f>G85</f>
        <v>0</v>
      </c>
      <c r="H84" s="190">
        <f t="shared" ref="H84:I84" si="12">H85</f>
        <v>0</v>
      </c>
      <c r="I84" s="190">
        <f t="shared" si="12"/>
        <v>0</v>
      </c>
      <c r="J84" s="189"/>
    </row>
    <row r="85" spans="1:10" x14ac:dyDescent="0.25">
      <c r="A85" s="309"/>
      <c r="B85" s="303"/>
      <c r="C85" s="356"/>
      <c r="D85" s="309" t="s">
        <v>93</v>
      </c>
      <c r="E85" s="9" t="s">
        <v>6</v>
      </c>
      <c r="F85" s="190">
        <f>F86</f>
        <v>0</v>
      </c>
      <c r="G85" s="190">
        <f>G86</f>
        <v>0</v>
      </c>
      <c r="H85" s="190">
        <f>H86</f>
        <v>0</v>
      </c>
      <c r="I85" s="190">
        <f>I86</f>
        <v>0</v>
      </c>
      <c r="J85" s="189"/>
    </row>
    <row r="86" spans="1:10" x14ac:dyDescent="0.25">
      <c r="A86" s="309"/>
      <c r="B86" s="303"/>
      <c r="C86" s="356"/>
      <c r="D86" s="309"/>
      <c r="E86" s="27" t="s">
        <v>124</v>
      </c>
      <c r="F86" s="190">
        <f>G86+H86+I86</f>
        <v>0</v>
      </c>
      <c r="G86" s="190"/>
      <c r="H86" s="190"/>
      <c r="I86" s="190"/>
      <c r="J86" s="189"/>
    </row>
    <row r="87" spans="1:10" ht="13.5" customHeight="1" x14ac:dyDescent="0.25">
      <c r="A87" s="309"/>
      <c r="B87" s="303"/>
      <c r="C87" s="356"/>
      <c r="D87" s="309"/>
      <c r="E87" s="347"/>
      <c r="F87" s="349"/>
      <c r="G87" s="349"/>
      <c r="H87" s="349"/>
      <c r="I87" s="349"/>
      <c r="J87" s="345"/>
    </row>
    <row r="88" spans="1:10" ht="4.5" hidden="1" customHeight="1" x14ac:dyDescent="0.25">
      <c r="A88" s="309"/>
      <c r="B88" s="304"/>
      <c r="C88" s="356"/>
      <c r="D88" s="309"/>
      <c r="E88" s="348"/>
      <c r="F88" s="350"/>
      <c r="G88" s="350"/>
      <c r="H88" s="350"/>
      <c r="I88" s="350"/>
      <c r="J88" s="346"/>
    </row>
    <row r="89" spans="1:10" ht="30" customHeight="1" x14ac:dyDescent="0.25">
      <c r="A89" s="318" t="s">
        <v>250</v>
      </c>
      <c r="B89" s="329" t="s">
        <v>264</v>
      </c>
      <c r="C89" s="351" t="s">
        <v>266</v>
      </c>
      <c r="D89" s="19" t="s">
        <v>26</v>
      </c>
      <c r="E89" s="19"/>
      <c r="F89" s="190">
        <f>G89+H89+I89</f>
        <v>102.08000000000001</v>
      </c>
      <c r="G89" s="190">
        <f>G90</f>
        <v>100</v>
      </c>
      <c r="H89" s="190">
        <f t="shared" ref="H89:I89" si="13">H90</f>
        <v>2.04</v>
      </c>
      <c r="I89" s="190">
        <f t="shared" si="13"/>
        <v>0.04</v>
      </c>
      <c r="J89" s="189"/>
    </row>
    <row r="90" spans="1:10" x14ac:dyDescent="0.25">
      <c r="A90" s="319"/>
      <c r="B90" s="329"/>
      <c r="C90" s="411"/>
      <c r="D90" s="302" t="s">
        <v>93</v>
      </c>
      <c r="E90" s="9" t="s">
        <v>6</v>
      </c>
      <c r="F90" s="190">
        <f>F91</f>
        <v>102.08000000000001</v>
      </c>
      <c r="G90" s="190">
        <f>G91</f>
        <v>100</v>
      </c>
      <c r="H90" s="190">
        <f>H91</f>
        <v>2.04</v>
      </c>
      <c r="I90" s="190">
        <f>I91</f>
        <v>0.04</v>
      </c>
      <c r="J90" s="189"/>
    </row>
    <row r="91" spans="1:10" ht="29.25" customHeight="1" x14ac:dyDescent="0.25">
      <c r="A91" s="319"/>
      <c r="B91" s="329"/>
      <c r="C91" s="411"/>
      <c r="D91" s="303"/>
      <c r="E91" s="27" t="s">
        <v>124</v>
      </c>
      <c r="F91" s="190">
        <f>G91+H91+I91</f>
        <v>102.08000000000001</v>
      </c>
      <c r="G91" s="190">
        <v>100</v>
      </c>
      <c r="H91" s="190">
        <v>2.04</v>
      </c>
      <c r="I91" s="190">
        <v>0.04</v>
      </c>
      <c r="J91" s="189"/>
    </row>
    <row r="92" spans="1:10" ht="13.5" customHeight="1" x14ac:dyDescent="0.25">
      <c r="A92" s="320"/>
      <c r="B92" s="329"/>
      <c r="C92" s="419"/>
      <c r="D92" s="313"/>
      <c r="E92" s="77"/>
      <c r="F92" s="239"/>
      <c r="G92" s="239"/>
      <c r="H92" s="239"/>
      <c r="I92" s="239"/>
      <c r="J92" s="240"/>
    </row>
    <row r="93" spans="1:10" ht="30" customHeight="1" x14ac:dyDescent="0.25">
      <c r="A93" s="325" t="s">
        <v>61</v>
      </c>
      <c r="B93" s="393" t="s">
        <v>62</v>
      </c>
      <c r="C93" s="396" t="s">
        <v>198</v>
      </c>
      <c r="D93" s="19" t="s">
        <v>26</v>
      </c>
      <c r="E93" s="19"/>
      <c r="F93" s="190">
        <f>F95</f>
        <v>413.12</v>
      </c>
      <c r="G93" s="190">
        <f t="shared" ref="G93:I94" si="14">G94</f>
        <v>165.58</v>
      </c>
      <c r="H93" s="190">
        <f t="shared" si="14"/>
        <v>26.96</v>
      </c>
      <c r="I93" s="190">
        <f t="shared" si="14"/>
        <v>220.58</v>
      </c>
      <c r="J93" s="189"/>
    </row>
    <row r="94" spans="1:10" x14ac:dyDescent="0.25">
      <c r="A94" s="392"/>
      <c r="B94" s="394"/>
      <c r="C94" s="397"/>
      <c r="D94" s="309" t="s">
        <v>93</v>
      </c>
      <c r="E94" s="9" t="s">
        <v>6</v>
      </c>
      <c r="F94" s="190">
        <f>G94+H94+I94</f>
        <v>413.12</v>
      </c>
      <c r="G94" s="190">
        <f t="shared" si="14"/>
        <v>165.58</v>
      </c>
      <c r="H94" s="190">
        <f t="shared" si="14"/>
        <v>26.96</v>
      </c>
      <c r="I94" s="190">
        <f t="shared" si="14"/>
        <v>220.58</v>
      </c>
      <c r="J94" s="189"/>
    </row>
    <row r="95" spans="1:10" x14ac:dyDescent="0.25">
      <c r="A95" s="392"/>
      <c r="B95" s="394"/>
      <c r="C95" s="397"/>
      <c r="D95" s="309"/>
      <c r="E95" s="27" t="s">
        <v>124</v>
      </c>
      <c r="F95" s="190">
        <f>G95+H95+I95</f>
        <v>413.12</v>
      </c>
      <c r="G95" s="190">
        <f t="shared" ref="G95:H95" si="15">G100+G105</f>
        <v>165.58</v>
      </c>
      <c r="H95" s="190">
        <f t="shared" si="15"/>
        <v>26.96</v>
      </c>
      <c r="I95" s="190">
        <f>I100+I105</f>
        <v>220.58</v>
      </c>
      <c r="J95" s="189"/>
    </row>
    <row r="96" spans="1:10" x14ac:dyDescent="0.25">
      <c r="A96" s="392"/>
      <c r="B96" s="394"/>
      <c r="C96" s="397"/>
      <c r="D96" s="309"/>
      <c r="E96" s="347" t="s">
        <v>1</v>
      </c>
      <c r="F96" s="349"/>
      <c r="G96" s="349"/>
      <c r="H96" s="349"/>
      <c r="I96" s="349"/>
      <c r="J96" s="345"/>
    </row>
    <row r="97" spans="1:10" ht="30" customHeight="1" x14ac:dyDescent="0.25">
      <c r="A97" s="326"/>
      <c r="B97" s="395"/>
      <c r="C97" s="398"/>
      <c r="D97" s="309"/>
      <c r="E97" s="348"/>
      <c r="F97" s="350"/>
      <c r="G97" s="350"/>
      <c r="H97" s="350"/>
      <c r="I97" s="350"/>
      <c r="J97" s="346"/>
    </row>
    <row r="98" spans="1:10" ht="30" x14ac:dyDescent="0.25">
      <c r="A98" s="309" t="s">
        <v>134</v>
      </c>
      <c r="B98" s="302" t="s">
        <v>135</v>
      </c>
      <c r="C98" s="351" t="s">
        <v>198</v>
      </c>
      <c r="D98" s="19" t="s">
        <v>26</v>
      </c>
      <c r="E98" s="19"/>
      <c r="F98" s="190">
        <f>F99</f>
        <v>220</v>
      </c>
      <c r="G98" s="190"/>
      <c r="H98" s="190"/>
      <c r="I98" s="190">
        <f>I99</f>
        <v>220</v>
      </c>
      <c r="J98" s="189"/>
    </row>
    <row r="99" spans="1:10" x14ac:dyDescent="0.25">
      <c r="A99" s="309"/>
      <c r="B99" s="303"/>
      <c r="C99" s="352"/>
      <c r="D99" s="309" t="s">
        <v>93</v>
      </c>
      <c r="E99" s="9" t="s">
        <v>6</v>
      </c>
      <c r="F99" s="190">
        <f>I99</f>
        <v>220</v>
      </c>
      <c r="G99" s="190"/>
      <c r="H99" s="190"/>
      <c r="I99" s="190">
        <f>I100</f>
        <v>220</v>
      </c>
      <c r="J99" s="189"/>
    </row>
    <row r="100" spans="1:10" x14ac:dyDescent="0.25">
      <c r="A100" s="309"/>
      <c r="B100" s="303"/>
      <c r="C100" s="352"/>
      <c r="D100" s="309"/>
      <c r="E100" s="26" t="s">
        <v>124</v>
      </c>
      <c r="F100" s="190">
        <f>I100</f>
        <v>220</v>
      </c>
      <c r="G100" s="190"/>
      <c r="H100" s="190"/>
      <c r="I100" s="190">
        <v>220</v>
      </c>
      <c r="J100" s="189"/>
    </row>
    <row r="101" spans="1:10" x14ac:dyDescent="0.25">
      <c r="A101" s="309"/>
      <c r="B101" s="303"/>
      <c r="C101" s="352"/>
      <c r="D101" s="309"/>
      <c r="E101" s="347"/>
      <c r="F101" s="349"/>
      <c r="G101" s="349"/>
      <c r="H101" s="349"/>
      <c r="I101" s="349"/>
      <c r="J101" s="345"/>
    </row>
    <row r="102" spans="1:10" ht="29.25" customHeight="1" x14ac:dyDescent="0.25">
      <c r="A102" s="310"/>
      <c r="B102" s="303"/>
      <c r="C102" s="352"/>
      <c r="D102" s="309"/>
      <c r="E102" s="348"/>
      <c r="F102" s="350"/>
      <c r="G102" s="350"/>
      <c r="H102" s="350"/>
      <c r="I102" s="350"/>
      <c r="J102" s="346"/>
    </row>
    <row r="103" spans="1:10" ht="36.75" customHeight="1" x14ac:dyDescent="0.25">
      <c r="A103" s="399" t="s">
        <v>225</v>
      </c>
      <c r="B103" s="400" t="s">
        <v>264</v>
      </c>
      <c r="C103" s="351" t="s">
        <v>262</v>
      </c>
      <c r="D103" s="19" t="s">
        <v>26</v>
      </c>
      <c r="E103" s="19"/>
      <c r="F103" s="239">
        <f t="shared" ref="F103:F104" si="16">G103+H103+I103</f>
        <v>193.12000000000003</v>
      </c>
      <c r="G103" s="239">
        <f t="shared" ref="G103:I104" si="17">G104</f>
        <v>165.58</v>
      </c>
      <c r="H103" s="239">
        <f t="shared" si="17"/>
        <v>26.96</v>
      </c>
      <c r="I103" s="239">
        <f t="shared" si="17"/>
        <v>0.57999999999999996</v>
      </c>
      <c r="J103" s="240"/>
    </row>
    <row r="104" spans="1:10" ht="28.5" customHeight="1" x14ac:dyDescent="0.25">
      <c r="A104" s="399"/>
      <c r="B104" s="400"/>
      <c r="C104" s="352"/>
      <c r="D104" s="309" t="s">
        <v>93</v>
      </c>
      <c r="E104" s="9" t="s">
        <v>6</v>
      </c>
      <c r="F104" s="239">
        <f t="shared" si="16"/>
        <v>193.12000000000003</v>
      </c>
      <c r="G104" s="239">
        <f t="shared" si="17"/>
        <v>165.58</v>
      </c>
      <c r="H104" s="239">
        <f t="shared" si="17"/>
        <v>26.96</v>
      </c>
      <c r="I104" s="239">
        <f t="shared" si="17"/>
        <v>0.57999999999999996</v>
      </c>
      <c r="J104" s="240"/>
    </row>
    <row r="105" spans="1:10" ht="30" customHeight="1" x14ac:dyDescent="0.25">
      <c r="A105" s="399"/>
      <c r="B105" s="400"/>
      <c r="C105" s="401"/>
      <c r="D105" s="309"/>
      <c r="E105" s="26" t="s">
        <v>124</v>
      </c>
      <c r="F105" s="239">
        <f>G105+H105+I105</f>
        <v>193.12000000000003</v>
      </c>
      <c r="G105" s="239">
        <v>165.58</v>
      </c>
      <c r="H105" s="239">
        <v>26.96</v>
      </c>
      <c r="I105" s="239">
        <v>0.57999999999999996</v>
      </c>
      <c r="J105" s="240"/>
    </row>
    <row r="106" spans="1:10" ht="30" x14ac:dyDescent="0.25">
      <c r="A106" s="318" t="s">
        <v>63</v>
      </c>
      <c r="B106" s="329" t="s">
        <v>64</v>
      </c>
      <c r="C106" s="353"/>
      <c r="D106" s="19" t="s">
        <v>26</v>
      </c>
      <c r="E106" s="19"/>
      <c r="F106" s="190">
        <v>0</v>
      </c>
      <c r="G106" s="190"/>
      <c r="H106" s="190"/>
      <c r="I106" s="190">
        <v>0</v>
      </c>
      <c r="J106" s="189"/>
    </row>
    <row r="107" spans="1:10" x14ac:dyDescent="0.25">
      <c r="A107" s="319"/>
      <c r="B107" s="329"/>
      <c r="C107" s="354"/>
      <c r="D107" s="309" t="s">
        <v>93</v>
      </c>
      <c r="E107" s="347"/>
      <c r="F107" s="349"/>
      <c r="G107" s="349"/>
      <c r="H107" s="349"/>
      <c r="I107" s="349"/>
      <c r="J107" s="345"/>
    </row>
    <row r="108" spans="1:10" x14ac:dyDescent="0.25">
      <c r="A108" s="319"/>
      <c r="B108" s="329"/>
      <c r="C108" s="354"/>
      <c r="D108" s="309"/>
      <c r="E108" s="369"/>
      <c r="F108" s="360"/>
      <c r="G108" s="360"/>
      <c r="H108" s="360"/>
      <c r="I108" s="360"/>
      <c r="J108" s="361"/>
    </row>
    <row r="109" spans="1:10" x14ac:dyDescent="0.25">
      <c r="A109" s="319"/>
      <c r="B109" s="329"/>
      <c r="C109" s="354"/>
      <c r="D109" s="309"/>
      <c r="E109" s="369"/>
      <c r="F109" s="360"/>
      <c r="G109" s="360"/>
      <c r="H109" s="360"/>
      <c r="I109" s="360"/>
      <c r="J109" s="361"/>
    </row>
    <row r="110" spans="1:10" ht="2.25" customHeight="1" x14ac:dyDescent="0.25">
      <c r="A110" s="320"/>
      <c r="B110" s="329"/>
      <c r="C110" s="355"/>
      <c r="D110" s="309"/>
      <c r="E110" s="348"/>
      <c r="F110" s="350"/>
      <c r="G110" s="350"/>
      <c r="H110" s="350"/>
      <c r="I110" s="350"/>
      <c r="J110" s="346"/>
    </row>
    <row r="111" spans="1:10" ht="33.75" customHeight="1" x14ac:dyDescent="0.25">
      <c r="A111" s="318" t="s">
        <v>216</v>
      </c>
      <c r="B111" s="319" t="s">
        <v>208</v>
      </c>
      <c r="C111" s="353"/>
      <c r="D111" s="50" t="s">
        <v>26</v>
      </c>
      <c r="E111" s="51"/>
      <c r="F111" s="239">
        <v>0</v>
      </c>
      <c r="G111" s="239"/>
      <c r="H111" s="239"/>
      <c r="I111" s="239">
        <v>0</v>
      </c>
      <c r="J111" s="240"/>
    </row>
    <row r="112" spans="1:10" ht="49.5" customHeight="1" x14ac:dyDescent="0.25">
      <c r="A112" s="319"/>
      <c r="B112" s="319"/>
      <c r="C112" s="354"/>
      <c r="D112" s="302" t="s">
        <v>93</v>
      </c>
      <c r="E112" s="347"/>
      <c r="F112" s="349"/>
      <c r="G112" s="349"/>
      <c r="H112" s="349"/>
      <c r="I112" s="349"/>
      <c r="J112" s="345"/>
    </row>
    <row r="113" spans="1:10" ht="23.25" hidden="1" customHeight="1" x14ac:dyDescent="0.25">
      <c r="A113" s="319"/>
      <c r="B113" s="319"/>
      <c r="C113" s="354"/>
      <c r="D113" s="303"/>
      <c r="E113" s="369"/>
      <c r="F113" s="360"/>
      <c r="G113" s="360"/>
      <c r="H113" s="360"/>
      <c r="I113" s="360"/>
      <c r="J113" s="361"/>
    </row>
    <row r="114" spans="1:10" ht="6" hidden="1" customHeight="1" x14ac:dyDescent="0.25">
      <c r="A114" s="319"/>
      <c r="B114" s="319"/>
      <c r="C114" s="354"/>
      <c r="D114" s="303"/>
      <c r="E114" s="369"/>
      <c r="F114" s="360"/>
      <c r="G114" s="360"/>
      <c r="H114" s="360"/>
      <c r="I114" s="360"/>
      <c r="J114" s="361"/>
    </row>
    <row r="115" spans="1:10" ht="55.5" hidden="1" customHeight="1" x14ac:dyDescent="0.25">
      <c r="A115" s="320"/>
      <c r="B115" s="320"/>
      <c r="C115" s="355"/>
      <c r="D115" s="304"/>
      <c r="E115" s="348"/>
      <c r="F115" s="350"/>
      <c r="G115" s="350"/>
      <c r="H115" s="350"/>
      <c r="I115" s="350"/>
      <c r="J115" s="346"/>
    </row>
    <row r="116" spans="1:10" ht="30" x14ac:dyDescent="0.25">
      <c r="A116" s="318" t="s">
        <v>65</v>
      </c>
      <c r="B116" s="302" t="s">
        <v>66</v>
      </c>
      <c r="C116" s="356" t="s">
        <v>199</v>
      </c>
      <c r="D116" s="19" t="s">
        <v>26</v>
      </c>
      <c r="E116" s="19"/>
      <c r="F116" s="190">
        <f>F117</f>
        <v>2436.0100000000002</v>
      </c>
      <c r="G116" s="190"/>
      <c r="H116" s="190"/>
      <c r="I116" s="190">
        <f>F116</f>
        <v>2436.0100000000002</v>
      </c>
      <c r="J116" s="189"/>
    </row>
    <row r="117" spans="1:10" x14ac:dyDescent="0.25">
      <c r="A117" s="319"/>
      <c r="B117" s="303"/>
      <c r="C117" s="356"/>
      <c r="D117" s="309" t="s">
        <v>93</v>
      </c>
      <c r="E117" s="9" t="s">
        <v>6</v>
      </c>
      <c r="F117" s="190">
        <f>F118</f>
        <v>2436.0100000000002</v>
      </c>
      <c r="G117" s="190"/>
      <c r="H117" s="190"/>
      <c r="I117" s="190">
        <f>F117</f>
        <v>2436.0100000000002</v>
      </c>
      <c r="J117" s="189"/>
    </row>
    <row r="118" spans="1:10" x14ac:dyDescent="0.25">
      <c r="A118" s="319"/>
      <c r="B118" s="303"/>
      <c r="C118" s="356"/>
      <c r="D118" s="309"/>
      <c r="E118" s="26" t="s">
        <v>124</v>
      </c>
      <c r="F118" s="190">
        <f>I118</f>
        <v>2436.0100000000002</v>
      </c>
      <c r="G118" s="190"/>
      <c r="H118" s="190"/>
      <c r="I118" s="190">
        <v>2436.0100000000002</v>
      </c>
      <c r="J118" s="189"/>
    </row>
    <row r="119" spans="1:10" ht="14.25" customHeight="1" x14ac:dyDescent="0.25">
      <c r="A119" s="319"/>
      <c r="B119" s="303"/>
      <c r="C119" s="356"/>
      <c r="D119" s="309"/>
      <c r="E119" s="347"/>
      <c r="F119" s="349"/>
      <c r="G119" s="349"/>
      <c r="H119" s="349"/>
      <c r="I119" s="349"/>
      <c r="J119" s="345"/>
    </row>
    <row r="120" spans="1:10" ht="3.75" hidden="1" customHeight="1" x14ac:dyDescent="0.25">
      <c r="A120" s="320"/>
      <c r="B120" s="303"/>
      <c r="C120" s="356"/>
      <c r="D120" s="309"/>
      <c r="E120" s="348"/>
      <c r="F120" s="350"/>
      <c r="G120" s="350"/>
      <c r="H120" s="350"/>
      <c r="I120" s="350"/>
      <c r="J120" s="346"/>
    </row>
    <row r="121" spans="1:10" ht="30" x14ac:dyDescent="0.25">
      <c r="A121" s="318" t="s">
        <v>67</v>
      </c>
      <c r="B121" s="302" t="s">
        <v>68</v>
      </c>
      <c r="C121" s="356"/>
      <c r="D121" s="19" t="s">
        <v>26</v>
      </c>
      <c r="E121" s="60"/>
      <c r="F121" s="190">
        <f>I121</f>
        <v>14.86</v>
      </c>
      <c r="G121" s="190"/>
      <c r="H121" s="190"/>
      <c r="I121" s="245">
        <f>I122</f>
        <v>14.86</v>
      </c>
      <c r="J121" s="189"/>
    </row>
    <row r="122" spans="1:10" x14ac:dyDescent="0.25">
      <c r="A122" s="319"/>
      <c r="B122" s="303"/>
      <c r="C122" s="356"/>
      <c r="D122" s="309" t="s">
        <v>93</v>
      </c>
      <c r="E122" s="61" t="s">
        <v>6</v>
      </c>
      <c r="F122" s="190">
        <f>I122</f>
        <v>14.86</v>
      </c>
      <c r="G122" s="190"/>
      <c r="H122" s="190"/>
      <c r="I122" s="245">
        <f>I123</f>
        <v>14.86</v>
      </c>
      <c r="J122" s="189"/>
    </row>
    <row r="123" spans="1:10" x14ac:dyDescent="0.25">
      <c r="A123" s="319"/>
      <c r="B123" s="303"/>
      <c r="C123" s="356"/>
      <c r="D123" s="309"/>
      <c r="E123" s="402" t="s">
        <v>124</v>
      </c>
      <c r="F123" s="403">
        <f>I123</f>
        <v>14.86</v>
      </c>
      <c r="G123" s="406"/>
      <c r="H123" s="406"/>
      <c r="I123" s="407">
        <f>I138</f>
        <v>14.86</v>
      </c>
      <c r="J123" s="364"/>
    </row>
    <row r="124" spans="1:10" x14ac:dyDescent="0.25">
      <c r="A124" s="319"/>
      <c r="B124" s="303"/>
      <c r="C124" s="356"/>
      <c r="D124" s="309"/>
      <c r="E124" s="402"/>
      <c r="F124" s="404"/>
      <c r="G124" s="406"/>
      <c r="H124" s="406"/>
      <c r="I124" s="407"/>
      <c r="J124" s="364"/>
    </row>
    <row r="125" spans="1:10" ht="48" customHeight="1" x14ac:dyDescent="0.25">
      <c r="A125" s="320"/>
      <c r="B125" s="303"/>
      <c r="C125" s="356"/>
      <c r="D125" s="309"/>
      <c r="E125" s="402"/>
      <c r="F125" s="405"/>
      <c r="G125" s="406"/>
      <c r="H125" s="406"/>
      <c r="I125" s="407"/>
      <c r="J125" s="364"/>
    </row>
    <row r="126" spans="1:10" ht="30" x14ac:dyDescent="0.25">
      <c r="A126" s="309" t="s">
        <v>136</v>
      </c>
      <c r="B126" s="302" t="s">
        <v>137</v>
      </c>
      <c r="C126" s="356"/>
      <c r="D126" s="19" t="s">
        <v>26</v>
      </c>
      <c r="E126" s="19"/>
      <c r="F126" s="190">
        <v>0</v>
      </c>
      <c r="G126" s="190"/>
      <c r="H126" s="190"/>
      <c r="I126" s="190">
        <v>0</v>
      </c>
      <c r="J126" s="189"/>
    </row>
    <row r="127" spans="1:10" x14ac:dyDescent="0.25">
      <c r="A127" s="309"/>
      <c r="B127" s="303"/>
      <c r="C127" s="356"/>
      <c r="D127" s="309" t="s">
        <v>93</v>
      </c>
      <c r="E127" s="347"/>
      <c r="F127" s="349"/>
      <c r="G127" s="349"/>
      <c r="H127" s="349"/>
      <c r="I127" s="349"/>
      <c r="J127" s="345"/>
    </row>
    <row r="128" spans="1:10" x14ac:dyDescent="0.25">
      <c r="A128" s="309"/>
      <c r="B128" s="303"/>
      <c r="C128" s="356"/>
      <c r="D128" s="309"/>
      <c r="E128" s="369"/>
      <c r="F128" s="360"/>
      <c r="G128" s="360"/>
      <c r="H128" s="360"/>
      <c r="I128" s="360"/>
      <c r="J128" s="361"/>
    </row>
    <row r="129" spans="1:10" x14ac:dyDescent="0.25">
      <c r="A129" s="309"/>
      <c r="B129" s="303"/>
      <c r="C129" s="356"/>
      <c r="D129" s="309"/>
      <c r="E129" s="369"/>
      <c r="F129" s="360"/>
      <c r="G129" s="360"/>
      <c r="H129" s="360"/>
      <c r="I129" s="360"/>
      <c r="J129" s="361"/>
    </row>
    <row r="130" spans="1:10" ht="3" customHeight="1" x14ac:dyDescent="0.25">
      <c r="A130" s="309"/>
      <c r="B130" s="303"/>
      <c r="C130" s="356"/>
      <c r="D130" s="309"/>
      <c r="E130" s="348"/>
      <c r="F130" s="350"/>
      <c r="G130" s="350"/>
      <c r="H130" s="350"/>
      <c r="I130" s="350"/>
      <c r="J130" s="346"/>
    </row>
    <row r="131" spans="1:10" ht="30" x14ac:dyDescent="0.25">
      <c r="A131" s="309" t="s">
        <v>138</v>
      </c>
      <c r="B131" s="302" t="s">
        <v>139</v>
      </c>
      <c r="C131" s="356"/>
      <c r="D131" s="19" t="s">
        <v>26</v>
      </c>
      <c r="E131" s="19"/>
      <c r="F131" s="190">
        <v>0</v>
      </c>
      <c r="G131" s="190"/>
      <c r="H131" s="190"/>
      <c r="I131" s="190">
        <v>0</v>
      </c>
      <c r="J131" s="189"/>
    </row>
    <row r="132" spans="1:10" x14ac:dyDescent="0.25">
      <c r="A132" s="309"/>
      <c r="B132" s="303"/>
      <c r="C132" s="356"/>
      <c r="D132" s="309" t="s">
        <v>93</v>
      </c>
      <c r="E132" s="347"/>
      <c r="F132" s="349"/>
      <c r="G132" s="349"/>
      <c r="H132" s="349"/>
      <c r="I132" s="349"/>
      <c r="J132" s="345"/>
    </row>
    <row r="133" spans="1:10" x14ac:dyDescent="0.25">
      <c r="A133" s="309"/>
      <c r="B133" s="303"/>
      <c r="C133" s="356"/>
      <c r="D133" s="309"/>
      <c r="E133" s="369"/>
      <c r="F133" s="360"/>
      <c r="G133" s="360"/>
      <c r="H133" s="360"/>
      <c r="I133" s="360"/>
      <c r="J133" s="361"/>
    </row>
    <row r="134" spans="1:10" x14ac:dyDescent="0.25">
      <c r="A134" s="309"/>
      <c r="B134" s="303"/>
      <c r="C134" s="356"/>
      <c r="D134" s="309"/>
      <c r="E134" s="369"/>
      <c r="F134" s="360"/>
      <c r="G134" s="360"/>
      <c r="H134" s="360"/>
      <c r="I134" s="360"/>
      <c r="J134" s="361"/>
    </row>
    <row r="135" spans="1:10" ht="0.75" customHeight="1" x14ac:dyDescent="0.25">
      <c r="A135" s="309"/>
      <c r="B135" s="303"/>
      <c r="C135" s="356"/>
      <c r="D135" s="309"/>
      <c r="E135" s="348"/>
      <c r="F135" s="350"/>
      <c r="G135" s="350"/>
      <c r="H135" s="350"/>
      <c r="I135" s="350"/>
      <c r="J135" s="346"/>
    </row>
    <row r="136" spans="1:10" ht="30" x14ac:dyDescent="0.25">
      <c r="A136" s="309" t="s">
        <v>140</v>
      </c>
      <c r="B136" s="302" t="s">
        <v>142</v>
      </c>
      <c r="C136" s="356"/>
      <c r="D136" s="19" t="s">
        <v>26</v>
      </c>
      <c r="E136" s="19"/>
      <c r="F136" s="190">
        <f>I136</f>
        <v>14.86</v>
      </c>
      <c r="G136" s="190"/>
      <c r="H136" s="190"/>
      <c r="I136" s="190">
        <f>I137</f>
        <v>14.86</v>
      </c>
      <c r="J136" s="189"/>
    </row>
    <row r="137" spans="1:10" x14ac:dyDescent="0.25">
      <c r="A137" s="309"/>
      <c r="B137" s="303"/>
      <c r="C137" s="356"/>
      <c r="D137" s="302" t="s">
        <v>93</v>
      </c>
      <c r="E137" s="59" t="s">
        <v>6</v>
      </c>
      <c r="F137" s="243">
        <f>I137</f>
        <v>14.86</v>
      </c>
      <c r="G137" s="243"/>
      <c r="H137" s="243"/>
      <c r="I137" s="243">
        <f>I138</f>
        <v>14.86</v>
      </c>
      <c r="J137" s="244"/>
    </row>
    <row r="138" spans="1:10" ht="15.75" customHeight="1" x14ac:dyDescent="0.25">
      <c r="A138" s="309"/>
      <c r="B138" s="303"/>
      <c r="C138" s="356"/>
      <c r="D138" s="303"/>
      <c r="E138" s="402" t="s">
        <v>124</v>
      </c>
      <c r="F138" s="365">
        <f>I138</f>
        <v>14.86</v>
      </c>
      <c r="G138" s="365"/>
      <c r="H138" s="365"/>
      <c r="I138" s="365">
        <v>14.86</v>
      </c>
      <c r="J138" s="366"/>
    </row>
    <row r="139" spans="1:10" ht="20.25" customHeight="1" x14ac:dyDescent="0.25">
      <c r="A139" s="309"/>
      <c r="B139" s="303"/>
      <c r="C139" s="356"/>
      <c r="D139" s="303"/>
      <c r="E139" s="402"/>
      <c r="F139" s="365"/>
      <c r="G139" s="365"/>
      <c r="H139" s="365"/>
      <c r="I139" s="365"/>
      <c r="J139" s="366"/>
    </row>
    <row r="140" spans="1:10" ht="8.25" customHeight="1" x14ac:dyDescent="0.25">
      <c r="A140" s="309"/>
      <c r="B140" s="303"/>
      <c r="C140" s="356"/>
      <c r="D140" s="304"/>
      <c r="E140" s="402"/>
      <c r="F140" s="365"/>
      <c r="G140" s="365"/>
      <c r="H140" s="365"/>
      <c r="I140" s="365"/>
      <c r="J140" s="366"/>
    </row>
    <row r="141" spans="1:10" ht="16.5" hidden="1" customHeight="1" x14ac:dyDescent="0.25">
      <c r="A141" s="309"/>
      <c r="B141" s="304"/>
      <c r="C141" s="356"/>
      <c r="D141" s="57"/>
      <c r="E141" s="402"/>
      <c r="F141" s="365"/>
      <c r="G141" s="365"/>
      <c r="H141" s="365"/>
      <c r="I141" s="365"/>
      <c r="J141" s="366"/>
    </row>
    <row r="142" spans="1:10" ht="16.5" customHeight="1" x14ac:dyDescent="0.25">
      <c r="A142" s="310" t="s">
        <v>288</v>
      </c>
      <c r="B142" s="310" t="s">
        <v>319</v>
      </c>
      <c r="C142" s="309"/>
      <c r="D142" s="106" t="s">
        <v>26</v>
      </c>
      <c r="E142" s="107"/>
      <c r="F142" s="192"/>
      <c r="G142" s="192"/>
      <c r="H142" s="192"/>
      <c r="I142" s="192"/>
      <c r="J142" s="189"/>
    </row>
    <row r="143" spans="1:10" ht="16.5" customHeight="1" x14ac:dyDescent="0.25">
      <c r="A143" s="312"/>
      <c r="B143" s="312"/>
      <c r="C143" s="408"/>
      <c r="D143" s="309" t="s">
        <v>93</v>
      </c>
      <c r="E143" s="19" t="s">
        <v>6</v>
      </c>
      <c r="F143" s="192"/>
      <c r="G143" s="192"/>
      <c r="H143" s="192"/>
      <c r="I143" s="192"/>
      <c r="J143" s="189"/>
    </row>
    <row r="144" spans="1:10" ht="99" customHeight="1" x14ac:dyDescent="0.25">
      <c r="A144" s="313"/>
      <c r="B144" s="313"/>
      <c r="C144" s="408"/>
      <c r="D144" s="408"/>
      <c r="E144" s="107" t="s">
        <v>124</v>
      </c>
      <c r="F144" s="192"/>
      <c r="G144" s="192"/>
      <c r="H144" s="192"/>
      <c r="I144" s="192"/>
      <c r="J144" s="189"/>
    </row>
    <row r="145" spans="1:10" ht="30" customHeight="1" x14ac:dyDescent="0.25">
      <c r="A145" s="310" t="s">
        <v>234</v>
      </c>
      <c r="B145" s="310" t="s">
        <v>85</v>
      </c>
      <c r="C145" s="310"/>
      <c r="D145" s="75" t="s">
        <v>26</v>
      </c>
      <c r="E145" s="74"/>
      <c r="F145" s="202"/>
      <c r="G145" s="202"/>
      <c r="H145" s="202"/>
      <c r="I145" s="202"/>
      <c r="J145" s="240"/>
    </row>
    <row r="146" spans="1:10" ht="18.75" customHeight="1" x14ac:dyDescent="0.25">
      <c r="A146" s="312"/>
      <c r="B146" s="312"/>
      <c r="C146" s="312"/>
      <c r="D146" s="310" t="s">
        <v>93</v>
      </c>
      <c r="E146" s="19" t="s">
        <v>6</v>
      </c>
      <c r="F146" s="202"/>
      <c r="G146" s="202"/>
      <c r="H146" s="202"/>
      <c r="I146" s="202"/>
      <c r="J146" s="240"/>
    </row>
    <row r="147" spans="1:10" ht="29.25" customHeight="1" x14ac:dyDescent="0.25">
      <c r="A147" s="313"/>
      <c r="B147" s="313"/>
      <c r="C147" s="313"/>
      <c r="D147" s="313"/>
      <c r="E147" s="74"/>
      <c r="F147" s="202"/>
      <c r="G147" s="202"/>
      <c r="H147" s="202"/>
      <c r="I147" s="202"/>
      <c r="J147" s="240"/>
    </row>
    <row r="148" spans="1:10" ht="29.25" customHeight="1" x14ac:dyDescent="0.25">
      <c r="A148" s="310" t="s">
        <v>321</v>
      </c>
      <c r="B148" s="310" t="s">
        <v>231</v>
      </c>
      <c r="C148" s="310"/>
      <c r="D148" s="75" t="s">
        <v>26</v>
      </c>
      <c r="E148" s="74"/>
      <c r="F148" s="202"/>
      <c r="G148" s="202"/>
      <c r="H148" s="202"/>
      <c r="I148" s="202"/>
      <c r="J148" s="240"/>
    </row>
    <row r="149" spans="1:10" ht="18.75" customHeight="1" x14ac:dyDescent="0.25">
      <c r="A149" s="312"/>
      <c r="B149" s="312"/>
      <c r="C149" s="312"/>
      <c r="D149" s="310" t="s">
        <v>93</v>
      </c>
      <c r="E149" s="19" t="s">
        <v>6</v>
      </c>
      <c r="F149" s="202"/>
      <c r="G149" s="202"/>
      <c r="H149" s="202"/>
      <c r="I149" s="202"/>
      <c r="J149" s="240"/>
    </row>
    <row r="150" spans="1:10" ht="28.5" customHeight="1" x14ac:dyDescent="0.25">
      <c r="A150" s="313"/>
      <c r="B150" s="313"/>
      <c r="C150" s="313"/>
      <c r="D150" s="313"/>
      <c r="E150" s="74"/>
      <c r="F150" s="202"/>
      <c r="G150" s="202"/>
      <c r="H150" s="202"/>
      <c r="I150" s="202"/>
      <c r="J150" s="240"/>
    </row>
    <row r="151" spans="1:10" ht="44.25" customHeight="1" x14ac:dyDescent="0.25">
      <c r="A151" s="309" t="s">
        <v>69</v>
      </c>
      <c r="B151" s="309" t="s">
        <v>104</v>
      </c>
      <c r="C151" s="356" t="s">
        <v>143</v>
      </c>
      <c r="D151" s="19" t="s">
        <v>26</v>
      </c>
      <c r="E151" s="19"/>
      <c r="F151" s="192">
        <f>F156+F165+F235+F275+F280</f>
        <v>118840.03</v>
      </c>
      <c r="G151" s="192">
        <f t="shared" ref="G151:I151" si="18">G152</f>
        <v>1350</v>
      </c>
      <c r="H151" s="192">
        <f t="shared" si="18"/>
        <v>17267.41</v>
      </c>
      <c r="I151" s="192">
        <f t="shared" si="18"/>
        <v>100222.62</v>
      </c>
      <c r="J151" s="189"/>
    </row>
    <row r="152" spans="1:10" x14ac:dyDescent="0.25">
      <c r="A152" s="309"/>
      <c r="B152" s="309"/>
      <c r="C152" s="356"/>
      <c r="D152" s="309" t="s">
        <v>93</v>
      </c>
      <c r="E152" s="9" t="s">
        <v>6</v>
      </c>
      <c r="F152" s="192">
        <f>F157+F166+F236+F276+F281</f>
        <v>118840.03</v>
      </c>
      <c r="G152" s="192">
        <f>G153+G154+G155</f>
        <v>1350</v>
      </c>
      <c r="H152" s="192">
        <f t="shared" ref="H152" si="19">H153+H154+H155</f>
        <v>17267.41</v>
      </c>
      <c r="I152" s="192">
        <f>I153+I154+I155</f>
        <v>100222.62</v>
      </c>
      <c r="J152" s="189"/>
    </row>
    <row r="153" spans="1:10" x14ac:dyDescent="0.25">
      <c r="A153" s="309"/>
      <c r="B153" s="309"/>
      <c r="C153" s="356"/>
      <c r="D153" s="309"/>
      <c r="E153" s="26" t="s">
        <v>124</v>
      </c>
      <c r="F153" s="192">
        <f>G153+H153+I153</f>
        <v>118830.23</v>
      </c>
      <c r="G153" s="192">
        <f>G158+G167+G237+G277</f>
        <v>1350</v>
      </c>
      <c r="H153" s="192">
        <f>H158+H167+H277+H237</f>
        <v>17267.41</v>
      </c>
      <c r="I153" s="192">
        <f>I158+I167+I277+I237</f>
        <v>100212.81999999999</v>
      </c>
      <c r="J153" s="189"/>
    </row>
    <row r="154" spans="1:10" x14ac:dyDescent="0.25">
      <c r="A154" s="309"/>
      <c r="B154" s="309"/>
      <c r="C154" s="356"/>
      <c r="D154" s="309"/>
      <c r="E154" s="55" t="s">
        <v>141</v>
      </c>
      <c r="F154" s="198">
        <f>G154+H154+I154</f>
        <v>9.8000000000000007</v>
      </c>
      <c r="G154" s="198">
        <f>G168+G238+G278</f>
        <v>0</v>
      </c>
      <c r="H154" s="198">
        <f>H168+H238+H278</f>
        <v>0</v>
      </c>
      <c r="I154" s="198">
        <f>I168+I238+I278</f>
        <v>9.8000000000000007</v>
      </c>
      <c r="J154" s="244"/>
    </row>
    <row r="155" spans="1:10" ht="163.5" customHeight="1" x14ac:dyDescent="0.25">
      <c r="A155" s="309"/>
      <c r="B155" s="309"/>
      <c r="C155" s="356"/>
      <c r="D155" s="309"/>
      <c r="E155" s="55" t="s">
        <v>119</v>
      </c>
      <c r="F155" s="198">
        <f>G155+H155+I155</f>
        <v>0</v>
      </c>
      <c r="G155" s="198"/>
      <c r="H155" s="198">
        <f>H159</f>
        <v>0</v>
      </c>
      <c r="I155" s="198"/>
      <c r="J155" s="244"/>
    </row>
    <row r="156" spans="1:10" ht="30" x14ac:dyDescent="0.25">
      <c r="A156" s="302" t="s">
        <v>144</v>
      </c>
      <c r="B156" s="302" t="s">
        <v>222</v>
      </c>
      <c r="C156" s="356" t="s">
        <v>204</v>
      </c>
      <c r="D156" s="19" t="s">
        <v>26</v>
      </c>
      <c r="E156" s="19"/>
      <c r="F156" s="190">
        <f>F157</f>
        <v>88422.54</v>
      </c>
      <c r="G156" s="190"/>
      <c r="H156" s="190">
        <f>H157</f>
        <v>669</v>
      </c>
      <c r="I156" s="190">
        <f>I157</f>
        <v>87753.54</v>
      </c>
      <c r="J156" s="189"/>
    </row>
    <row r="157" spans="1:10" x14ac:dyDescent="0.25">
      <c r="A157" s="303"/>
      <c r="B157" s="303"/>
      <c r="C157" s="356"/>
      <c r="D157" s="309" t="s">
        <v>93</v>
      </c>
      <c r="E157" s="9" t="s">
        <v>6</v>
      </c>
      <c r="F157" s="190">
        <f>H157+I157</f>
        <v>88422.54</v>
      </c>
      <c r="G157" s="190"/>
      <c r="H157" s="190">
        <f>H159+H158</f>
        <v>669</v>
      </c>
      <c r="I157" s="190">
        <f>I158</f>
        <v>87753.54</v>
      </c>
      <c r="J157" s="189"/>
    </row>
    <row r="158" spans="1:10" ht="21.75" customHeight="1" x14ac:dyDescent="0.25">
      <c r="A158" s="303"/>
      <c r="B158" s="303"/>
      <c r="C158" s="356"/>
      <c r="D158" s="309"/>
      <c r="E158" s="26" t="s">
        <v>124</v>
      </c>
      <c r="F158" s="190">
        <f>I158</f>
        <v>87753.54</v>
      </c>
      <c r="G158" s="190"/>
      <c r="H158" s="190">
        <v>669</v>
      </c>
      <c r="I158" s="190">
        <v>87753.54</v>
      </c>
      <c r="J158" s="189"/>
    </row>
    <row r="159" spans="1:10" ht="24" customHeight="1" x14ac:dyDescent="0.25">
      <c r="A159" s="303"/>
      <c r="B159" s="303"/>
      <c r="C159" s="356"/>
      <c r="D159" s="309"/>
      <c r="E159" s="26" t="s">
        <v>119</v>
      </c>
      <c r="F159" s="190">
        <f>F163+F164</f>
        <v>0</v>
      </c>
      <c r="G159" s="190"/>
      <c r="H159" s="190"/>
      <c r="I159" s="190"/>
      <c r="J159" s="189"/>
    </row>
    <row r="160" spans="1:10" ht="98.25" customHeight="1" x14ac:dyDescent="0.25">
      <c r="A160" s="303"/>
      <c r="B160" s="303"/>
      <c r="C160" s="356"/>
      <c r="D160" s="309"/>
      <c r="E160" s="9" t="s">
        <v>1</v>
      </c>
      <c r="F160" s="190"/>
      <c r="G160" s="190"/>
      <c r="H160" s="190"/>
      <c r="I160" s="190"/>
      <c r="J160" s="189"/>
    </row>
    <row r="161" spans="1:10" ht="36" customHeight="1" x14ac:dyDescent="0.25">
      <c r="A161" s="318" t="s">
        <v>223</v>
      </c>
      <c r="B161" s="302" t="s">
        <v>224</v>
      </c>
      <c r="C161" s="353"/>
      <c r="D161" s="19" t="s">
        <v>26</v>
      </c>
      <c r="E161" s="9"/>
      <c r="F161" s="190">
        <f>F162</f>
        <v>0</v>
      </c>
      <c r="G161" s="190"/>
      <c r="H161" s="190">
        <f>H162</f>
        <v>0</v>
      </c>
      <c r="I161" s="190"/>
      <c r="J161" s="189"/>
    </row>
    <row r="162" spans="1:10" ht="24.75" customHeight="1" x14ac:dyDescent="0.25">
      <c r="A162" s="319"/>
      <c r="B162" s="411"/>
      <c r="C162" s="354"/>
      <c r="D162" s="309" t="s">
        <v>93</v>
      </c>
      <c r="E162" s="9" t="s">
        <v>6</v>
      </c>
      <c r="F162" s="190">
        <f>F163+F164</f>
        <v>0</v>
      </c>
      <c r="G162" s="190"/>
      <c r="H162" s="190">
        <f>H163+H164</f>
        <v>0</v>
      </c>
      <c r="I162" s="190"/>
      <c r="J162" s="189"/>
    </row>
    <row r="163" spans="1:10" ht="24.75" customHeight="1" x14ac:dyDescent="0.25">
      <c r="A163" s="319"/>
      <c r="B163" s="411"/>
      <c r="C163" s="354"/>
      <c r="D163" s="309"/>
      <c r="E163" s="26" t="s">
        <v>124</v>
      </c>
      <c r="F163" s="190">
        <f>G163+H163+I163+J163</f>
        <v>0</v>
      </c>
      <c r="G163" s="190"/>
      <c r="H163" s="190"/>
      <c r="I163" s="190"/>
      <c r="J163" s="189"/>
    </row>
    <row r="164" spans="1:10" ht="33" customHeight="1" x14ac:dyDescent="0.25">
      <c r="A164" s="319"/>
      <c r="B164" s="304"/>
      <c r="C164" s="354"/>
      <c r="D164" s="309"/>
      <c r="E164" s="54" t="s">
        <v>119</v>
      </c>
      <c r="F164" s="190">
        <f>G164+H164+J164</f>
        <v>0</v>
      </c>
      <c r="G164" s="190"/>
      <c r="H164" s="190"/>
      <c r="I164" s="190"/>
      <c r="J164" s="189"/>
    </row>
    <row r="165" spans="1:10" ht="30" x14ac:dyDescent="0.25">
      <c r="A165" s="302" t="s">
        <v>145</v>
      </c>
      <c r="B165" s="302" t="s">
        <v>146</v>
      </c>
      <c r="C165" s="356" t="s">
        <v>200</v>
      </c>
      <c r="D165" s="19" t="s">
        <v>26</v>
      </c>
      <c r="E165" s="19"/>
      <c r="F165" s="192">
        <f>G165+H165+I165</f>
        <v>4526.3900000000012</v>
      </c>
      <c r="G165" s="192">
        <f t="shared" ref="G165:H165" si="20">G166</f>
        <v>150</v>
      </c>
      <c r="H165" s="192">
        <f t="shared" si="20"/>
        <v>103.06</v>
      </c>
      <c r="I165" s="192">
        <f>I185+I215+I220</f>
        <v>4273.3300000000008</v>
      </c>
      <c r="J165" s="189"/>
    </row>
    <row r="166" spans="1:10" x14ac:dyDescent="0.25">
      <c r="A166" s="303"/>
      <c r="B166" s="303"/>
      <c r="C166" s="356"/>
      <c r="D166" s="309" t="s">
        <v>93</v>
      </c>
      <c r="E166" s="9" t="s">
        <v>6</v>
      </c>
      <c r="F166" s="192">
        <f>F186+F206+F221+F215+F194</f>
        <v>4526.3900000000003</v>
      </c>
      <c r="G166" s="192">
        <f>G186+G206+G221+G215</f>
        <v>150</v>
      </c>
      <c r="H166" s="192">
        <f>H186+H206+H221+H215+H194</f>
        <v>103.06</v>
      </c>
      <c r="I166" s="192">
        <f>I186+I215+I221</f>
        <v>4273.3300000000008</v>
      </c>
      <c r="J166" s="189"/>
    </row>
    <row r="167" spans="1:10" x14ac:dyDescent="0.25">
      <c r="A167" s="303"/>
      <c r="B167" s="303"/>
      <c r="C167" s="356"/>
      <c r="D167" s="309"/>
      <c r="E167" s="26" t="s">
        <v>124</v>
      </c>
      <c r="F167" s="192">
        <f>F187+F207+F222++F216</f>
        <v>4416.59</v>
      </c>
      <c r="G167" s="192">
        <f>G187+G207+G222+G216</f>
        <v>150</v>
      </c>
      <c r="H167" s="192">
        <f>H187+H207+H222++H216+H195</f>
        <v>103.06</v>
      </c>
      <c r="I167" s="192">
        <f>I187+I207+I216+I222</f>
        <v>4263.5300000000007</v>
      </c>
      <c r="J167" s="189"/>
    </row>
    <row r="168" spans="1:10" ht="22.5" customHeight="1" x14ac:dyDescent="0.25">
      <c r="A168" s="303"/>
      <c r="B168" s="303"/>
      <c r="C168" s="356"/>
      <c r="D168" s="309"/>
      <c r="E168" s="409" t="s">
        <v>141</v>
      </c>
      <c r="F168" s="367">
        <f>I168</f>
        <v>9.8000000000000007</v>
      </c>
      <c r="G168" s="367"/>
      <c r="H168" s="367"/>
      <c r="I168" s="367">
        <f>I188</f>
        <v>9.8000000000000007</v>
      </c>
      <c r="J168" s="345"/>
    </row>
    <row r="169" spans="1:10" ht="2.25" customHeight="1" x14ac:dyDescent="0.25">
      <c r="A169" s="303"/>
      <c r="B169" s="303"/>
      <c r="C169" s="356"/>
      <c r="D169" s="309"/>
      <c r="E169" s="410"/>
      <c r="F169" s="368"/>
      <c r="G169" s="368"/>
      <c r="H169" s="368"/>
      <c r="I169" s="368"/>
      <c r="J169" s="346"/>
    </row>
    <row r="170" spans="1:10" ht="30" x14ac:dyDescent="0.25">
      <c r="A170" s="309" t="s">
        <v>147</v>
      </c>
      <c r="B170" s="302" t="s">
        <v>148</v>
      </c>
      <c r="C170" s="356"/>
      <c r="D170" s="19" t="s">
        <v>26</v>
      </c>
      <c r="E170" s="19"/>
      <c r="F170" s="190">
        <v>0</v>
      </c>
      <c r="G170" s="190"/>
      <c r="H170" s="190"/>
      <c r="I170" s="190">
        <v>0</v>
      </c>
      <c r="J170" s="189"/>
    </row>
    <row r="171" spans="1:10" x14ac:dyDescent="0.25">
      <c r="A171" s="309"/>
      <c r="B171" s="303"/>
      <c r="C171" s="356"/>
      <c r="D171" s="309" t="s">
        <v>93</v>
      </c>
      <c r="E171" s="347"/>
      <c r="F171" s="349"/>
      <c r="G171" s="349"/>
      <c r="H171" s="349"/>
      <c r="I171" s="349"/>
      <c r="J171" s="345"/>
    </row>
    <row r="172" spans="1:10" x14ac:dyDescent="0.25">
      <c r="A172" s="309"/>
      <c r="B172" s="303"/>
      <c r="C172" s="356"/>
      <c r="D172" s="309"/>
      <c r="E172" s="369"/>
      <c r="F172" s="360"/>
      <c r="G172" s="360"/>
      <c r="H172" s="360"/>
      <c r="I172" s="360"/>
      <c r="J172" s="361"/>
    </row>
    <row r="173" spans="1:10" ht="19.5" customHeight="1" x14ac:dyDescent="0.25">
      <c r="A173" s="309"/>
      <c r="B173" s="303"/>
      <c r="C173" s="356"/>
      <c r="D173" s="309"/>
      <c r="E173" s="369"/>
      <c r="F173" s="360"/>
      <c r="G173" s="360"/>
      <c r="H173" s="360"/>
      <c r="I173" s="360"/>
      <c r="J173" s="361"/>
    </row>
    <row r="174" spans="1:10" hidden="1" x14ac:dyDescent="0.25">
      <c r="A174" s="309"/>
      <c r="B174" s="303"/>
      <c r="C174" s="356"/>
      <c r="D174" s="309"/>
      <c r="E174" s="348"/>
      <c r="F174" s="350"/>
      <c r="G174" s="350"/>
      <c r="H174" s="350"/>
      <c r="I174" s="350"/>
      <c r="J174" s="346"/>
    </row>
    <row r="175" spans="1:10" ht="30" x14ac:dyDescent="0.25">
      <c r="A175" s="309" t="s">
        <v>149</v>
      </c>
      <c r="B175" s="302" t="s">
        <v>150</v>
      </c>
      <c r="C175" s="356"/>
      <c r="D175" s="19" t="s">
        <v>26</v>
      </c>
      <c r="E175" s="19"/>
      <c r="F175" s="190">
        <v>0</v>
      </c>
      <c r="G175" s="190"/>
      <c r="H175" s="190"/>
      <c r="I175" s="190">
        <v>0</v>
      </c>
      <c r="J175" s="189"/>
    </row>
    <row r="176" spans="1:10" x14ac:dyDescent="0.25">
      <c r="A176" s="309"/>
      <c r="B176" s="303"/>
      <c r="C176" s="356"/>
      <c r="D176" s="309" t="s">
        <v>93</v>
      </c>
      <c r="E176" s="347" t="s">
        <v>1</v>
      </c>
      <c r="F176" s="349"/>
      <c r="G176" s="349"/>
      <c r="H176" s="349"/>
      <c r="I176" s="349"/>
      <c r="J176" s="345"/>
    </row>
    <row r="177" spans="1:10" x14ac:dyDescent="0.25">
      <c r="A177" s="309"/>
      <c r="B177" s="303"/>
      <c r="C177" s="356"/>
      <c r="D177" s="309"/>
      <c r="E177" s="369"/>
      <c r="F177" s="360"/>
      <c r="G177" s="360"/>
      <c r="H177" s="360"/>
      <c r="I177" s="360"/>
      <c r="J177" s="361"/>
    </row>
    <row r="178" spans="1:10" x14ac:dyDescent="0.25">
      <c r="A178" s="309"/>
      <c r="B178" s="303"/>
      <c r="C178" s="356"/>
      <c r="D178" s="309"/>
      <c r="E178" s="369"/>
      <c r="F178" s="360"/>
      <c r="G178" s="360"/>
      <c r="H178" s="360"/>
      <c r="I178" s="360"/>
      <c r="J178" s="361"/>
    </row>
    <row r="179" spans="1:10" ht="61.5" customHeight="1" x14ac:dyDescent="0.25">
      <c r="A179" s="309"/>
      <c r="B179" s="303"/>
      <c r="C179" s="356"/>
      <c r="D179" s="309"/>
      <c r="E179" s="348"/>
      <c r="F179" s="350"/>
      <c r="G179" s="350"/>
      <c r="H179" s="350"/>
      <c r="I179" s="350"/>
      <c r="J179" s="346"/>
    </row>
    <row r="180" spans="1:10" ht="30" x14ac:dyDescent="0.25">
      <c r="A180" s="309" t="s">
        <v>151</v>
      </c>
      <c r="B180" s="302" t="s">
        <v>152</v>
      </c>
      <c r="C180" s="356"/>
      <c r="D180" s="19" t="s">
        <v>26</v>
      </c>
      <c r="E180" s="19"/>
      <c r="F180" s="190">
        <v>0</v>
      </c>
      <c r="G180" s="190"/>
      <c r="H180" s="190"/>
      <c r="I180" s="190">
        <v>0</v>
      </c>
      <c r="J180" s="189"/>
    </row>
    <row r="181" spans="1:10" x14ac:dyDescent="0.25">
      <c r="A181" s="309"/>
      <c r="B181" s="303"/>
      <c r="C181" s="356"/>
      <c r="D181" s="309" t="s">
        <v>93</v>
      </c>
      <c r="E181" s="347"/>
      <c r="F181" s="349"/>
      <c r="G181" s="349"/>
      <c r="H181" s="349"/>
      <c r="I181" s="349"/>
      <c r="J181" s="345"/>
    </row>
    <row r="182" spans="1:10" x14ac:dyDescent="0.25">
      <c r="A182" s="309"/>
      <c r="B182" s="303"/>
      <c r="C182" s="356"/>
      <c r="D182" s="309"/>
      <c r="E182" s="369"/>
      <c r="F182" s="360"/>
      <c r="G182" s="360"/>
      <c r="H182" s="360"/>
      <c r="I182" s="360"/>
      <c r="J182" s="361"/>
    </row>
    <row r="183" spans="1:10" x14ac:dyDescent="0.25">
      <c r="A183" s="309"/>
      <c r="B183" s="303"/>
      <c r="C183" s="356"/>
      <c r="D183" s="309"/>
      <c r="E183" s="369"/>
      <c r="F183" s="360"/>
      <c r="G183" s="360"/>
      <c r="H183" s="360"/>
      <c r="I183" s="360"/>
      <c r="J183" s="361"/>
    </row>
    <row r="184" spans="1:10" ht="29.25" hidden="1" customHeight="1" x14ac:dyDescent="0.25">
      <c r="A184" s="309"/>
      <c r="B184" s="303"/>
      <c r="C184" s="356"/>
      <c r="D184" s="309"/>
      <c r="E184" s="348"/>
      <c r="F184" s="350"/>
      <c r="G184" s="350"/>
      <c r="H184" s="350"/>
      <c r="I184" s="350"/>
      <c r="J184" s="346"/>
    </row>
    <row r="185" spans="1:10" ht="30" x14ac:dyDescent="0.25">
      <c r="A185" s="309" t="s">
        <v>153</v>
      </c>
      <c r="B185" s="302" t="s">
        <v>154</v>
      </c>
      <c r="C185" s="356"/>
      <c r="D185" s="19" t="s">
        <v>26</v>
      </c>
      <c r="E185" s="19"/>
      <c r="F185" s="191">
        <f>I185</f>
        <v>4273.2700000000004</v>
      </c>
      <c r="G185" s="190"/>
      <c r="H185" s="190"/>
      <c r="I185" s="190">
        <f>I186</f>
        <v>4273.2700000000004</v>
      </c>
      <c r="J185" s="189"/>
    </row>
    <row r="186" spans="1:10" x14ac:dyDescent="0.25">
      <c r="A186" s="309"/>
      <c r="B186" s="303"/>
      <c r="C186" s="356"/>
      <c r="D186" s="309" t="s">
        <v>93</v>
      </c>
      <c r="E186" s="9" t="s">
        <v>6</v>
      </c>
      <c r="F186" s="191">
        <f t="shared" ref="F186" si="21">I186</f>
        <v>4273.2700000000004</v>
      </c>
      <c r="G186" s="190"/>
      <c r="H186" s="190"/>
      <c r="I186" s="190">
        <f>I187+I188</f>
        <v>4273.2700000000004</v>
      </c>
      <c r="J186" s="189"/>
    </row>
    <row r="187" spans="1:10" x14ac:dyDescent="0.25">
      <c r="A187" s="309"/>
      <c r="B187" s="303"/>
      <c r="C187" s="356"/>
      <c r="D187" s="309"/>
      <c r="E187" s="26" t="s">
        <v>124</v>
      </c>
      <c r="F187" s="191">
        <f>I187</f>
        <v>4263.47</v>
      </c>
      <c r="G187" s="190"/>
      <c r="H187" s="190"/>
      <c r="I187" s="190">
        <v>4263.47</v>
      </c>
      <c r="J187" s="189"/>
    </row>
    <row r="188" spans="1:10" ht="66" customHeight="1" x14ac:dyDescent="0.25">
      <c r="A188" s="309"/>
      <c r="B188" s="303"/>
      <c r="C188" s="356"/>
      <c r="D188" s="309"/>
      <c r="E188" s="26" t="s">
        <v>141</v>
      </c>
      <c r="F188" s="190">
        <f>I188</f>
        <v>9.8000000000000007</v>
      </c>
      <c r="G188" s="190"/>
      <c r="H188" s="190"/>
      <c r="I188" s="190">
        <v>9.8000000000000007</v>
      </c>
      <c r="J188" s="189"/>
    </row>
    <row r="189" spans="1:10" ht="30" x14ac:dyDescent="0.25">
      <c r="A189" s="309" t="s">
        <v>155</v>
      </c>
      <c r="B189" s="302" t="s">
        <v>156</v>
      </c>
      <c r="C189" s="356"/>
      <c r="D189" s="19" t="s">
        <v>26</v>
      </c>
      <c r="E189" s="53"/>
      <c r="F189" s="246">
        <v>0</v>
      </c>
      <c r="G189" s="190"/>
      <c r="H189" s="190"/>
      <c r="I189" s="190">
        <v>0</v>
      </c>
      <c r="J189" s="240"/>
    </row>
    <row r="190" spans="1:10" x14ac:dyDescent="0.25">
      <c r="A190" s="309"/>
      <c r="B190" s="303"/>
      <c r="C190" s="356"/>
      <c r="D190" s="309" t="s">
        <v>93</v>
      </c>
      <c r="E190" s="347"/>
      <c r="F190" s="412"/>
      <c r="G190" s="412"/>
      <c r="H190" s="412"/>
      <c r="I190" s="412"/>
      <c r="J190" s="345"/>
    </row>
    <row r="191" spans="1:10" x14ac:dyDescent="0.25">
      <c r="A191" s="309"/>
      <c r="B191" s="303"/>
      <c r="C191" s="356"/>
      <c r="D191" s="309"/>
      <c r="E191" s="369"/>
      <c r="F191" s="412"/>
      <c r="G191" s="412"/>
      <c r="H191" s="412"/>
      <c r="I191" s="412"/>
      <c r="J191" s="361"/>
    </row>
    <row r="192" spans="1:10" x14ac:dyDescent="0.25">
      <c r="A192" s="309"/>
      <c r="B192" s="303"/>
      <c r="C192" s="356"/>
      <c r="D192" s="309"/>
      <c r="E192" s="369"/>
      <c r="F192" s="412"/>
      <c r="G192" s="412"/>
      <c r="H192" s="412"/>
      <c r="I192" s="412"/>
      <c r="J192" s="361"/>
    </row>
    <row r="193" spans="1:10" ht="1.5" customHeight="1" x14ac:dyDescent="0.25">
      <c r="A193" s="309"/>
      <c r="B193" s="303"/>
      <c r="C193" s="356"/>
      <c r="D193" s="309"/>
      <c r="E193" s="348"/>
      <c r="F193" s="412"/>
      <c r="G193" s="412"/>
      <c r="H193" s="412"/>
      <c r="I193" s="412"/>
      <c r="J193" s="346"/>
    </row>
    <row r="194" spans="1:10" ht="13.5" customHeight="1" x14ac:dyDescent="0.25">
      <c r="A194" s="318" t="s">
        <v>157</v>
      </c>
      <c r="B194" s="319" t="s">
        <v>158</v>
      </c>
      <c r="C194" s="351" t="s">
        <v>447</v>
      </c>
      <c r="D194" s="415" t="s">
        <v>26</v>
      </c>
      <c r="E194" s="9" t="s">
        <v>6</v>
      </c>
      <c r="F194" s="190">
        <f>H194</f>
        <v>100</v>
      </c>
      <c r="G194" s="190"/>
      <c r="H194" s="190">
        <f>H195</f>
        <v>100</v>
      </c>
      <c r="I194" s="190"/>
      <c r="J194" s="240"/>
    </row>
    <row r="195" spans="1:10" ht="18.75" customHeight="1" x14ac:dyDescent="0.25">
      <c r="A195" s="319"/>
      <c r="B195" s="319"/>
      <c r="C195" s="352"/>
      <c r="D195" s="417"/>
      <c r="E195" s="26" t="s">
        <v>124</v>
      </c>
      <c r="F195" s="246">
        <f>H195</f>
        <v>100</v>
      </c>
      <c r="G195" s="190"/>
      <c r="H195" s="190">
        <v>100</v>
      </c>
      <c r="I195" s="190">
        <v>0</v>
      </c>
      <c r="J195" s="189"/>
    </row>
    <row r="196" spans="1:10" x14ac:dyDescent="0.25">
      <c r="A196" s="319"/>
      <c r="B196" s="319"/>
      <c r="C196" s="352"/>
      <c r="D196" s="309" t="s">
        <v>93</v>
      </c>
      <c r="E196" s="347"/>
      <c r="F196" s="412"/>
      <c r="G196" s="412"/>
      <c r="H196" s="412"/>
      <c r="I196" s="412"/>
      <c r="J196" s="345"/>
    </row>
    <row r="197" spans="1:10" x14ac:dyDescent="0.25">
      <c r="A197" s="319"/>
      <c r="B197" s="319"/>
      <c r="C197" s="352"/>
      <c r="D197" s="309"/>
      <c r="E197" s="369"/>
      <c r="F197" s="412"/>
      <c r="G197" s="412"/>
      <c r="H197" s="412"/>
      <c r="I197" s="412"/>
      <c r="J197" s="361"/>
    </row>
    <row r="198" spans="1:10" ht="14.25" customHeight="1" x14ac:dyDescent="0.25">
      <c r="A198" s="319"/>
      <c r="B198" s="319"/>
      <c r="C198" s="352"/>
      <c r="D198" s="309"/>
      <c r="E198" s="369"/>
      <c r="F198" s="412"/>
      <c r="G198" s="412"/>
      <c r="H198" s="412"/>
      <c r="I198" s="412"/>
      <c r="J198" s="361"/>
    </row>
    <row r="199" spans="1:10" ht="9.75" hidden="1" customHeight="1" x14ac:dyDescent="0.25">
      <c r="A199" s="320"/>
      <c r="B199" s="320"/>
      <c r="C199" s="401"/>
      <c r="D199" s="309"/>
      <c r="E199" s="348"/>
      <c r="F199" s="412"/>
      <c r="G199" s="412"/>
      <c r="H199" s="412"/>
      <c r="I199" s="412"/>
      <c r="J199" s="346"/>
    </row>
    <row r="200" spans="1:10" ht="35.25" customHeight="1" x14ac:dyDescent="0.25">
      <c r="A200" s="309" t="s">
        <v>159</v>
      </c>
      <c r="B200" s="302" t="s">
        <v>160</v>
      </c>
      <c r="C200" s="356"/>
      <c r="D200" s="19" t="s">
        <v>26</v>
      </c>
      <c r="E200" s="19"/>
      <c r="F200" s="246">
        <v>0</v>
      </c>
      <c r="G200" s="190"/>
      <c r="H200" s="190"/>
      <c r="I200" s="190">
        <v>0</v>
      </c>
      <c r="J200" s="189"/>
    </row>
    <row r="201" spans="1:10" x14ac:dyDescent="0.25">
      <c r="A201" s="309"/>
      <c r="B201" s="303"/>
      <c r="C201" s="356"/>
      <c r="D201" s="309" t="s">
        <v>93</v>
      </c>
      <c r="E201" s="347"/>
      <c r="F201" s="349"/>
      <c r="G201" s="349"/>
      <c r="H201" s="349"/>
      <c r="I201" s="349"/>
      <c r="J201" s="345"/>
    </row>
    <row r="202" spans="1:10" x14ac:dyDescent="0.25">
      <c r="A202" s="309"/>
      <c r="B202" s="303"/>
      <c r="C202" s="356"/>
      <c r="D202" s="309"/>
      <c r="E202" s="369"/>
      <c r="F202" s="360"/>
      <c r="G202" s="360"/>
      <c r="H202" s="360"/>
      <c r="I202" s="360"/>
      <c r="J202" s="361"/>
    </row>
    <row r="203" spans="1:10" ht="12.75" customHeight="1" x14ac:dyDescent="0.25">
      <c r="A203" s="309"/>
      <c r="B203" s="303"/>
      <c r="C203" s="356"/>
      <c r="D203" s="309"/>
      <c r="E203" s="369"/>
      <c r="F203" s="360"/>
      <c r="G203" s="360"/>
      <c r="H203" s="360"/>
      <c r="I203" s="360"/>
      <c r="J203" s="361"/>
    </row>
    <row r="204" spans="1:10" ht="9.75" customHeight="1" x14ac:dyDescent="0.25">
      <c r="A204" s="309"/>
      <c r="B204" s="303"/>
      <c r="C204" s="356"/>
      <c r="D204" s="309"/>
      <c r="E204" s="348"/>
      <c r="F204" s="350"/>
      <c r="G204" s="350"/>
      <c r="H204" s="350"/>
      <c r="I204" s="350"/>
      <c r="J204" s="346"/>
    </row>
    <row r="205" spans="1:10" ht="30" x14ac:dyDescent="0.25">
      <c r="A205" s="309" t="s">
        <v>161</v>
      </c>
      <c r="B205" s="302" t="s">
        <v>162</v>
      </c>
      <c r="C205" s="356" t="s">
        <v>200</v>
      </c>
      <c r="D205" s="19" t="s">
        <v>26</v>
      </c>
      <c r="E205" s="19"/>
      <c r="F205" s="192">
        <f>I205</f>
        <v>0</v>
      </c>
      <c r="G205" s="192"/>
      <c r="H205" s="192"/>
      <c r="I205" s="192">
        <f>I206</f>
        <v>0</v>
      </c>
      <c r="J205" s="189"/>
    </row>
    <row r="206" spans="1:10" x14ac:dyDescent="0.25">
      <c r="A206" s="309"/>
      <c r="B206" s="303"/>
      <c r="C206" s="356"/>
      <c r="D206" s="309" t="s">
        <v>93</v>
      </c>
      <c r="E206" s="9" t="s">
        <v>6</v>
      </c>
      <c r="F206" s="192">
        <f t="shared" ref="F206:F207" si="22">I206</f>
        <v>0</v>
      </c>
      <c r="G206" s="192"/>
      <c r="H206" s="192"/>
      <c r="I206" s="192">
        <f>I207</f>
        <v>0</v>
      </c>
      <c r="J206" s="189"/>
    </row>
    <row r="207" spans="1:10" x14ac:dyDescent="0.25">
      <c r="A207" s="309"/>
      <c r="B207" s="303"/>
      <c r="C207" s="356"/>
      <c r="D207" s="309"/>
      <c r="E207" s="26" t="s">
        <v>124</v>
      </c>
      <c r="F207" s="192">
        <f t="shared" si="22"/>
        <v>0</v>
      </c>
      <c r="G207" s="192"/>
      <c r="H207" s="192"/>
      <c r="I207" s="192">
        <v>0</v>
      </c>
      <c r="J207" s="189"/>
    </row>
    <row r="208" spans="1:10" x14ac:dyDescent="0.25">
      <c r="A208" s="309"/>
      <c r="B208" s="303"/>
      <c r="C208" s="356"/>
      <c r="D208" s="309"/>
      <c r="E208" s="347"/>
      <c r="F208" s="367"/>
      <c r="G208" s="367"/>
      <c r="H208" s="367"/>
      <c r="I208" s="367"/>
      <c r="J208" s="345"/>
    </row>
    <row r="209" spans="1:10" ht="2.25" customHeight="1" x14ac:dyDescent="0.25">
      <c r="A209" s="309"/>
      <c r="B209" s="303"/>
      <c r="C209" s="356"/>
      <c r="D209" s="309"/>
      <c r="E209" s="348"/>
      <c r="F209" s="368"/>
      <c r="G209" s="368"/>
      <c r="H209" s="368"/>
      <c r="I209" s="368"/>
      <c r="J209" s="346"/>
    </row>
    <row r="210" spans="1:10" ht="36" customHeight="1" x14ac:dyDescent="0.25">
      <c r="A210" s="309" t="s">
        <v>163</v>
      </c>
      <c r="B210" s="302" t="s">
        <v>164</v>
      </c>
      <c r="C210" s="356"/>
      <c r="D210" s="19" t="s">
        <v>26</v>
      </c>
      <c r="E210" s="19"/>
      <c r="F210" s="196">
        <v>0</v>
      </c>
      <c r="G210" s="190"/>
      <c r="H210" s="190"/>
      <c r="I210" s="190">
        <v>0</v>
      </c>
      <c r="J210" s="189"/>
    </row>
    <row r="211" spans="1:10" x14ac:dyDescent="0.25">
      <c r="A211" s="309"/>
      <c r="B211" s="303"/>
      <c r="C211" s="356"/>
      <c r="D211" s="309" t="s">
        <v>93</v>
      </c>
      <c r="E211" s="347"/>
      <c r="F211" s="349"/>
      <c r="G211" s="349"/>
      <c r="H211" s="349"/>
      <c r="I211" s="349"/>
      <c r="J211" s="345"/>
    </row>
    <row r="212" spans="1:10" x14ac:dyDescent="0.25">
      <c r="A212" s="309"/>
      <c r="B212" s="303"/>
      <c r="C212" s="356"/>
      <c r="D212" s="309"/>
      <c r="E212" s="369"/>
      <c r="F212" s="360"/>
      <c r="G212" s="360"/>
      <c r="H212" s="360"/>
      <c r="I212" s="360"/>
      <c r="J212" s="361"/>
    </row>
    <row r="213" spans="1:10" ht="15" customHeight="1" x14ac:dyDescent="0.25">
      <c r="A213" s="309"/>
      <c r="B213" s="303"/>
      <c r="C213" s="356"/>
      <c r="D213" s="309"/>
      <c r="E213" s="369"/>
      <c r="F213" s="360"/>
      <c r="G213" s="360"/>
      <c r="H213" s="360"/>
      <c r="I213" s="360"/>
      <c r="J213" s="361"/>
    </row>
    <row r="214" spans="1:10" ht="9" hidden="1" customHeight="1" x14ac:dyDescent="0.25">
      <c r="A214" s="309"/>
      <c r="B214" s="303"/>
      <c r="C214" s="356"/>
      <c r="D214" s="309"/>
      <c r="E214" s="348"/>
      <c r="F214" s="350"/>
      <c r="G214" s="350"/>
      <c r="H214" s="350"/>
      <c r="I214" s="350"/>
      <c r="J214" s="346"/>
    </row>
    <row r="215" spans="1:10" ht="38.25" customHeight="1" x14ac:dyDescent="0.25">
      <c r="A215" s="309" t="s">
        <v>165</v>
      </c>
      <c r="B215" s="302" t="s">
        <v>264</v>
      </c>
      <c r="C215" s="351" t="s">
        <v>266</v>
      </c>
      <c r="D215" s="19" t="s">
        <v>26</v>
      </c>
      <c r="E215" s="19" t="s">
        <v>6</v>
      </c>
      <c r="F215" s="246">
        <f>F216</f>
        <v>102.08000000000001</v>
      </c>
      <c r="G215" s="190">
        <f>G216</f>
        <v>100</v>
      </c>
      <c r="H215" s="190">
        <f>H216</f>
        <v>2.04</v>
      </c>
      <c r="I215" s="190">
        <f>I216</f>
        <v>0.04</v>
      </c>
      <c r="J215" s="189"/>
    </row>
    <row r="216" spans="1:10" x14ac:dyDescent="0.25">
      <c r="A216" s="309"/>
      <c r="B216" s="303"/>
      <c r="C216" s="352"/>
      <c r="D216" s="309" t="s">
        <v>93</v>
      </c>
      <c r="E216" s="415" t="s">
        <v>124</v>
      </c>
      <c r="F216" s="349">
        <f>G216+H216+I216</f>
        <v>102.08000000000001</v>
      </c>
      <c r="G216" s="349">
        <v>100</v>
      </c>
      <c r="H216" s="349">
        <v>2.04</v>
      </c>
      <c r="I216" s="349">
        <v>0.04</v>
      </c>
      <c r="J216" s="345"/>
    </row>
    <row r="217" spans="1:10" x14ac:dyDescent="0.25">
      <c r="A217" s="309"/>
      <c r="B217" s="303"/>
      <c r="C217" s="352"/>
      <c r="D217" s="309"/>
      <c r="E217" s="416"/>
      <c r="F217" s="360"/>
      <c r="G217" s="360"/>
      <c r="H217" s="360"/>
      <c r="I217" s="360"/>
      <c r="J217" s="361"/>
    </row>
    <row r="218" spans="1:10" ht="16.5" customHeight="1" x14ac:dyDescent="0.25">
      <c r="A218" s="309"/>
      <c r="B218" s="303"/>
      <c r="C218" s="352"/>
      <c r="D218" s="309"/>
      <c r="E218" s="416"/>
      <c r="F218" s="360"/>
      <c r="G218" s="360"/>
      <c r="H218" s="360"/>
      <c r="I218" s="360"/>
      <c r="J218" s="361"/>
    </row>
    <row r="219" spans="1:10" ht="8.25" hidden="1" customHeight="1" x14ac:dyDescent="0.25">
      <c r="A219" s="309"/>
      <c r="B219" s="303"/>
      <c r="C219" s="401"/>
      <c r="D219" s="309"/>
      <c r="E219" s="417"/>
      <c r="F219" s="350"/>
      <c r="G219" s="350"/>
      <c r="H219" s="350"/>
      <c r="I219" s="350"/>
      <c r="J219" s="346"/>
    </row>
    <row r="220" spans="1:10" ht="38.25" customHeight="1" x14ac:dyDescent="0.25">
      <c r="A220" s="309" t="s">
        <v>166</v>
      </c>
      <c r="B220" s="302" t="s">
        <v>264</v>
      </c>
      <c r="C220" s="351" t="s">
        <v>265</v>
      </c>
      <c r="D220" s="19" t="s">
        <v>26</v>
      </c>
      <c r="E220" s="19"/>
      <c r="F220" s="191">
        <f>G220+H220+I220</f>
        <v>51.040000000000006</v>
      </c>
      <c r="G220" s="190">
        <f>G221</f>
        <v>50</v>
      </c>
      <c r="H220" s="190">
        <f t="shared" ref="H220:I221" si="23">H221</f>
        <v>1.02</v>
      </c>
      <c r="I220" s="190">
        <f t="shared" si="23"/>
        <v>0.02</v>
      </c>
      <c r="J220" s="189"/>
    </row>
    <row r="221" spans="1:10" x14ac:dyDescent="0.25">
      <c r="A221" s="309"/>
      <c r="B221" s="303"/>
      <c r="C221" s="352"/>
      <c r="D221" s="309" t="s">
        <v>93</v>
      </c>
      <c r="E221" s="9" t="s">
        <v>6</v>
      </c>
      <c r="F221" s="190">
        <f>G221+H221+I221</f>
        <v>51.040000000000006</v>
      </c>
      <c r="G221" s="190">
        <f>G222</f>
        <v>50</v>
      </c>
      <c r="H221" s="190">
        <f t="shared" si="23"/>
        <v>1.02</v>
      </c>
      <c r="I221" s="190">
        <f t="shared" si="23"/>
        <v>0.02</v>
      </c>
      <c r="J221" s="189"/>
    </row>
    <row r="222" spans="1:10" x14ac:dyDescent="0.25">
      <c r="A222" s="309"/>
      <c r="B222" s="303"/>
      <c r="C222" s="352"/>
      <c r="D222" s="309"/>
      <c r="E222" s="27" t="s">
        <v>124</v>
      </c>
      <c r="F222" s="190">
        <f>G222+H222+I222</f>
        <v>51.040000000000006</v>
      </c>
      <c r="G222" s="190">
        <v>50</v>
      </c>
      <c r="H222" s="190">
        <v>1.02</v>
      </c>
      <c r="I222" s="190">
        <v>0.02</v>
      </c>
      <c r="J222" s="189"/>
    </row>
    <row r="223" spans="1:10" ht="11.25" customHeight="1" x14ac:dyDescent="0.25">
      <c r="A223" s="309"/>
      <c r="B223" s="303"/>
      <c r="C223" s="352"/>
      <c r="D223" s="309"/>
      <c r="E223" s="347"/>
      <c r="F223" s="362"/>
      <c r="G223" s="362"/>
      <c r="H223" s="362"/>
      <c r="I223" s="362"/>
      <c r="J223" s="357"/>
    </row>
    <row r="224" spans="1:10" ht="5.25" customHeight="1" x14ac:dyDescent="0.25">
      <c r="A224" s="309"/>
      <c r="B224" s="303"/>
      <c r="C224" s="401"/>
      <c r="D224" s="309"/>
      <c r="E224" s="348"/>
      <c r="F224" s="363"/>
      <c r="G224" s="363"/>
      <c r="H224" s="363"/>
      <c r="I224" s="363"/>
      <c r="J224" s="358"/>
    </row>
    <row r="225" spans="1:10" ht="30" x14ac:dyDescent="0.25">
      <c r="A225" s="302" t="s">
        <v>167</v>
      </c>
      <c r="B225" s="302" t="s">
        <v>168</v>
      </c>
      <c r="C225" s="356"/>
      <c r="D225" s="19" t="s">
        <v>26</v>
      </c>
      <c r="E225" s="19"/>
      <c r="F225" s="190">
        <v>0</v>
      </c>
      <c r="G225" s="190"/>
      <c r="H225" s="190"/>
      <c r="I225" s="190">
        <v>0</v>
      </c>
      <c r="J225" s="189"/>
    </row>
    <row r="226" spans="1:10" x14ac:dyDescent="0.25">
      <c r="A226" s="303"/>
      <c r="B226" s="303"/>
      <c r="C226" s="356"/>
      <c r="D226" s="309" t="s">
        <v>93</v>
      </c>
      <c r="E226" s="347"/>
      <c r="F226" s="349"/>
      <c r="G226" s="349"/>
      <c r="H226" s="349"/>
      <c r="I226" s="349"/>
      <c r="J226" s="345"/>
    </row>
    <row r="227" spans="1:10" x14ac:dyDescent="0.25">
      <c r="A227" s="303"/>
      <c r="B227" s="303"/>
      <c r="C227" s="356"/>
      <c r="D227" s="309"/>
      <c r="E227" s="369"/>
      <c r="F227" s="360"/>
      <c r="G227" s="360"/>
      <c r="H227" s="360"/>
      <c r="I227" s="360"/>
      <c r="J227" s="361"/>
    </row>
    <row r="228" spans="1:10" x14ac:dyDescent="0.25">
      <c r="A228" s="303"/>
      <c r="B228" s="303"/>
      <c r="C228" s="356"/>
      <c r="D228" s="309"/>
      <c r="E228" s="369"/>
      <c r="F228" s="360"/>
      <c r="G228" s="360"/>
      <c r="H228" s="360"/>
      <c r="I228" s="360"/>
      <c r="J228" s="361"/>
    </row>
    <row r="229" spans="1:10" ht="12.75" customHeight="1" x14ac:dyDescent="0.25">
      <c r="A229" s="303"/>
      <c r="B229" s="303"/>
      <c r="C229" s="356"/>
      <c r="D229" s="309"/>
      <c r="E229" s="348"/>
      <c r="F229" s="350"/>
      <c r="G229" s="350"/>
      <c r="H229" s="350"/>
      <c r="I229" s="350"/>
      <c r="J229" s="346"/>
    </row>
    <row r="230" spans="1:10" ht="36.75" customHeight="1" x14ac:dyDescent="0.25">
      <c r="A230" s="302" t="s">
        <v>169</v>
      </c>
      <c r="B230" s="302" t="s">
        <v>77</v>
      </c>
      <c r="C230" s="356"/>
      <c r="D230" s="19" t="s">
        <v>26</v>
      </c>
      <c r="E230" s="19"/>
      <c r="F230" s="190">
        <v>0</v>
      </c>
      <c r="G230" s="190"/>
      <c r="H230" s="190"/>
      <c r="I230" s="190">
        <v>0</v>
      </c>
      <c r="J230" s="189"/>
    </row>
    <row r="231" spans="1:10" x14ac:dyDescent="0.25">
      <c r="A231" s="303"/>
      <c r="B231" s="303"/>
      <c r="C231" s="356"/>
      <c r="D231" s="309" t="s">
        <v>93</v>
      </c>
      <c r="E231" s="347"/>
      <c r="F231" s="349"/>
      <c r="G231" s="349"/>
      <c r="H231" s="349"/>
      <c r="I231" s="349"/>
      <c r="J231" s="345"/>
    </row>
    <row r="232" spans="1:10" x14ac:dyDescent="0.25">
      <c r="A232" s="303"/>
      <c r="B232" s="303"/>
      <c r="C232" s="356"/>
      <c r="D232" s="309"/>
      <c r="E232" s="369"/>
      <c r="F232" s="360"/>
      <c r="G232" s="360"/>
      <c r="H232" s="360"/>
      <c r="I232" s="360"/>
      <c r="J232" s="361"/>
    </row>
    <row r="233" spans="1:10" ht="9.75" customHeight="1" x14ac:dyDescent="0.25">
      <c r="A233" s="303"/>
      <c r="B233" s="303"/>
      <c r="C233" s="356"/>
      <c r="D233" s="309"/>
      <c r="E233" s="369"/>
      <c r="F233" s="360"/>
      <c r="G233" s="360"/>
      <c r="H233" s="360"/>
      <c r="I233" s="360"/>
      <c r="J233" s="361"/>
    </row>
    <row r="234" spans="1:10" ht="6" customHeight="1" x14ac:dyDescent="0.25">
      <c r="A234" s="303"/>
      <c r="B234" s="303"/>
      <c r="C234" s="356"/>
      <c r="D234" s="309"/>
      <c r="E234" s="348"/>
      <c r="F234" s="350"/>
      <c r="G234" s="350"/>
      <c r="H234" s="350"/>
      <c r="I234" s="350"/>
      <c r="J234" s="346"/>
    </row>
    <row r="235" spans="1:10" ht="41.25" customHeight="1" x14ac:dyDescent="0.25">
      <c r="A235" s="302" t="s">
        <v>170</v>
      </c>
      <c r="B235" s="302" t="s">
        <v>316</v>
      </c>
      <c r="C235" s="351" t="s">
        <v>201</v>
      </c>
      <c r="D235" s="19" t="s">
        <v>26</v>
      </c>
      <c r="E235" s="19"/>
      <c r="F235" s="197">
        <f>F240+F245+F250+F255+F270+F260+F265</f>
        <v>17959.36</v>
      </c>
      <c r="G235" s="197">
        <f>G236</f>
        <v>1200</v>
      </c>
      <c r="H235" s="197">
        <f>H236</f>
        <v>16495.349999999999</v>
      </c>
      <c r="I235" s="197">
        <f>I236</f>
        <v>264.01</v>
      </c>
      <c r="J235" s="189"/>
    </row>
    <row r="236" spans="1:10" x14ac:dyDescent="0.25">
      <c r="A236" s="303"/>
      <c r="B236" s="303"/>
      <c r="C236" s="352"/>
      <c r="D236" s="309" t="s">
        <v>93</v>
      </c>
      <c r="E236" s="9" t="s">
        <v>6</v>
      </c>
      <c r="F236" s="192">
        <f>G236+H236+I236</f>
        <v>17959.359999999997</v>
      </c>
      <c r="G236" s="192">
        <f>G237+G238</f>
        <v>1200</v>
      </c>
      <c r="H236" s="192">
        <f>H241+H245+H250+H255+H260+H265+H270</f>
        <v>16495.349999999999</v>
      </c>
      <c r="I236" s="192">
        <f>I237+I238</f>
        <v>264.01</v>
      </c>
      <c r="J236" s="189"/>
    </row>
    <row r="237" spans="1:10" x14ac:dyDescent="0.25">
      <c r="A237" s="303"/>
      <c r="B237" s="303"/>
      <c r="C237" s="352"/>
      <c r="D237" s="309"/>
      <c r="E237" s="27" t="s">
        <v>124</v>
      </c>
      <c r="F237" s="192">
        <f>G237+H237+I237</f>
        <v>17959.359999999997</v>
      </c>
      <c r="G237" s="192">
        <f>G242+G247+G252+G257+G262+G267+G272</f>
        <v>1200</v>
      </c>
      <c r="H237" s="192">
        <f>H242+H247+H252+H257+H262+H267+H272</f>
        <v>16495.349999999999</v>
      </c>
      <c r="I237" s="192">
        <f>I242+I247+I252+I257+I262+I267+I272</f>
        <v>264.01</v>
      </c>
      <c r="J237" s="189"/>
    </row>
    <row r="238" spans="1:10" x14ac:dyDescent="0.25">
      <c r="A238" s="303"/>
      <c r="B238" s="303"/>
      <c r="C238" s="352"/>
      <c r="D238" s="309"/>
      <c r="E238" s="409" t="s">
        <v>141</v>
      </c>
      <c r="F238" s="367">
        <f>G238+H238+I238</f>
        <v>0</v>
      </c>
      <c r="G238" s="367">
        <f>G257</f>
        <v>0</v>
      </c>
      <c r="H238" s="367"/>
      <c r="I238" s="367"/>
      <c r="J238" s="345"/>
    </row>
    <row r="239" spans="1:10" ht="6" customHeight="1" x14ac:dyDescent="0.25">
      <c r="A239" s="303"/>
      <c r="B239" s="303"/>
      <c r="C239" s="401"/>
      <c r="D239" s="309"/>
      <c r="E239" s="410"/>
      <c r="F239" s="368"/>
      <c r="G239" s="368"/>
      <c r="H239" s="368"/>
      <c r="I239" s="368"/>
      <c r="J239" s="346"/>
    </row>
    <row r="240" spans="1:10" ht="33.75" customHeight="1" x14ac:dyDescent="0.25">
      <c r="A240" s="309" t="s">
        <v>171</v>
      </c>
      <c r="B240" s="302" t="s">
        <v>172</v>
      </c>
      <c r="C240" s="351" t="s">
        <v>201</v>
      </c>
      <c r="D240" s="19" t="s">
        <v>26</v>
      </c>
      <c r="E240" s="19"/>
      <c r="F240" s="247">
        <f>F241</f>
        <v>0</v>
      </c>
      <c r="G240" s="192"/>
      <c r="H240" s="192">
        <f>H241</f>
        <v>0</v>
      </c>
      <c r="I240" s="192">
        <f>I241</f>
        <v>0</v>
      </c>
      <c r="J240" s="189"/>
    </row>
    <row r="241" spans="1:10" x14ac:dyDescent="0.25">
      <c r="A241" s="309"/>
      <c r="B241" s="303"/>
      <c r="C241" s="352"/>
      <c r="D241" s="309" t="s">
        <v>93</v>
      </c>
      <c r="E241" s="9" t="s">
        <v>6</v>
      </c>
      <c r="F241" s="192">
        <f>F242</f>
        <v>0</v>
      </c>
      <c r="G241" s="192"/>
      <c r="H241" s="192">
        <f>H242</f>
        <v>0</v>
      </c>
      <c r="I241" s="192">
        <f>I242</f>
        <v>0</v>
      </c>
      <c r="J241" s="189"/>
    </row>
    <row r="242" spans="1:10" x14ac:dyDescent="0.25">
      <c r="A242" s="309"/>
      <c r="B242" s="303"/>
      <c r="C242" s="352"/>
      <c r="D242" s="309"/>
      <c r="E242" s="26" t="s">
        <v>124</v>
      </c>
      <c r="F242" s="190">
        <f>G242+H242+I242</f>
        <v>0</v>
      </c>
      <c r="G242" s="190"/>
      <c r="H242" s="190"/>
      <c r="I242" s="190"/>
      <c r="J242" s="248"/>
    </row>
    <row r="243" spans="1:10" ht="8.25" customHeight="1" x14ac:dyDescent="0.25">
      <c r="A243" s="309"/>
      <c r="B243" s="303"/>
      <c r="C243" s="352"/>
      <c r="D243" s="309"/>
      <c r="E243" s="347"/>
      <c r="F243" s="349"/>
      <c r="G243" s="349"/>
      <c r="H243" s="349"/>
      <c r="I243" s="349"/>
      <c r="J243" s="345"/>
    </row>
    <row r="244" spans="1:10" ht="9" customHeight="1" x14ac:dyDescent="0.25">
      <c r="A244" s="309"/>
      <c r="B244" s="303"/>
      <c r="C244" s="401"/>
      <c r="D244" s="309"/>
      <c r="E244" s="348"/>
      <c r="F244" s="350"/>
      <c r="G244" s="350"/>
      <c r="H244" s="350"/>
      <c r="I244" s="350"/>
      <c r="J244" s="346"/>
    </row>
    <row r="245" spans="1:10" ht="38.25" customHeight="1" x14ac:dyDescent="0.25">
      <c r="A245" s="309" t="s">
        <v>173</v>
      </c>
      <c r="B245" s="302" t="s">
        <v>174</v>
      </c>
      <c r="C245" s="356"/>
      <c r="D245" s="19" t="s">
        <v>26</v>
      </c>
      <c r="E245" s="19"/>
      <c r="F245" s="196">
        <f>F246</f>
        <v>0</v>
      </c>
      <c r="G245" s="190"/>
      <c r="H245" s="190">
        <f>H246</f>
        <v>0</v>
      </c>
      <c r="I245" s="190"/>
      <c r="J245" s="189"/>
    </row>
    <row r="246" spans="1:10" x14ac:dyDescent="0.25">
      <c r="A246" s="309"/>
      <c r="B246" s="303"/>
      <c r="C246" s="356"/>
      <c r="D246" s="309" t="s">
        <v>93</v>
      </c>
      <c r="E246" s="9" t="s">
        <v>6</v>
      </c>
      <c r="F246" s="192">
        <f>F247</f>
        <v>0</v>
      </c>
      <c r="G246" s="192"/>
      <c r="H246" s="192">
        <f>H247</f>
        <v>0</v>
      </c>
      <c r="I246" s="192"/>
      <c r="J246" s="189"/>
    </row>
    <row r="247" spans="1:10" x14ac:dyDescent="0.25">
      <c r="A247" s="309"/>
      <c r="B247" s="303"/>
      <c r="C247" s="356"/>
      <c r="D247" s="309"/>
      <c r="E247" s="26" t="s">
        <v>124</v>
      </c>
      <c r="F247" s="192">
        <f>G247+H247+I247+J247</f>
        <v>0</v>
      </c>
      <c r="G247" s="190"/>
      <c r="H247" s="190"/>
      <c r="I247" s="190"/>
      <c r="J247" s="248"/>
    </row>
    <row r="248" spans="1:10" ht="7.5" customHeight="1" x14ac:dyDescent="0.25">
      <c r="A248" s="309"/>
      <c r="B248" s="303"/>
      <c r="C248" s="356"/>
      <c r="D248" s="309"/>
      <c r="E248" s="347"/>
      <c r="F248" s="349"/>
      <c r="G248" s="349"/>
      <c r="H248" s="349"/>
      <c r="I248" s="349"/>
      <c r="J248" s="345"/>
    </row>
    <row r="249" spans="1:10" ht="8.25" customHeight="1" x14ac:dyDescent="0.25">
      <c r="A249" s="309"/>
      <c r="B249" s="303"/>
      <c r="C249" s="356"/>
      <c r="D249" s="309"/>
      <c r="E249" s="348"/>
      <c r="F249" s="350"/>
      <c r="G249" s="350"/>
      <c r="H249" s="350"/>
      <c r="I249" s="350"/>
      <c r="J249" s="346"/>
    </row>
    <row r="250" spans="1:10" ht="27.75" customHeight="1" x14ac:dyDescent="0.25">
      <c r="A250" s="309" t="s">
        <v>175</v>
      </c>
      <c r="B250" s="302" t="s">
        <v>230</v>
      </c>
      <c r="C250" s="351" t="s">
        <v>263</v>
      </c>
      <c r="D250" s="19" t="s">
        <v>26</v>
      </c>
      <c r="E250" s="19"/>
      <c r="F250" s="196">
        <f>F251</f>
        <v>1399.54</v>
      </c>
      <c r="G250" s="190">
        <f>G251</f>
        <v>1200</v>
      </c>
      <c r="H250" s="190">
        <f>H251</f>
        <v>195.35</v>
      </c>
      <c r="I250" s="190">
        <f>I251</f>
        <v>4.1900000000000004</v>
      </c>
      <c r="J250" s="189"/>
    </row>
    <row r="251" spans="1:10" ht="18" customHeight="1" x14ac:dyDescent="0.25">
      <c r="A251" s="309"/>
      <c r="B251" s="303"/>
      <c r="C251" s="352"/>
      <c r="D251" s="309" t="s">
        <v>93</v>
      </c>
      <c r="E251" s="9" t="s">
        <v>6</v>
      </c>
      <c r="F251" s="192">
        <f>G251+H251+I251+J251</f>
        <v>1399.54</v>
      </c>
      <c r="G251" s="192">
        <f>G252</f>
        <v>1200</v>
      </c>
      <c r="H251" s="192">
        <f>H252</f>
        <v>195.35</v>
      </c>
      <c r="I251" s="192">
        <f>I252</f>
        <v>4.1900000000000004</v>
      </c>
      <c r="J251" s="189"/>
    </row>
    <row r="252" spans="1:10" x14ac:dyDescent="0.25">
      <c r="A252" s="309"/>
      <c r="B252" s="303"/>
      <c r="C252" s="352"/>
      <c r="D252" s="309"/>
      <c r="E252" s="26" t="s">
        <v>124</v>
      </c>
      <c r="F252" s="192">
        <f>G252+H252+I252+J252</f>
        <v>1399.54</v>
      </c>
      <c r="G252" s="190">
        <v>1200</v>
      </c>
      <c r="H252" s="190">
        <v>195.35</v>
      </c>
      <c r="I252" s="190">
        <v>4.1900000000000004</v>
      </c>
      <c r="J252" s="248"/>
    </row>
    <row r="253" spans="1:10" ht="1.5" customHeight="1" x14ac:dyDescent="0.25">
      <c r="A253" s="309"/>
      <c r="B253" s="303"/>
      <c r="C253" s="352"/>
      <c r="D253" s="309"/>
      <c r="E253" s="347"/>
      <c r="F253" s="349"/>
      <c r="G253" s="349"/>
      <c r="H253" s="349"/>
      <c r="I253" s="349"/>
      <c r="J253" s="345"/>
    </row>
    <row r="254" spans="1:10" ht="44.25" customHeight="1" x14ac:dyDescent="0.25">
      <c r="A254" s="309"/>
      <c r="B254" s="303"/>
      <c r="C254" s="401"/>
      <c r="D254" s="309"/>
      <c r="E254" s="348"/>
      <c r="F254" s="350"/>
      <c r="G254" s="350"/>
      <c r="H254" s="350"/>
      <c r="I254" s="350"/>
      <c r="J254" s="346"/>
    </row>
    <row r="255" spans="1:10" ht="29.25" customHeight="1" x14ac:dyDescent="0.25">
      <c r="A255" s="309" t="s">
        <v>221</v>
      </c>
      <c r="B255" s="302" t="s">
        <v>261</v>
      </c>
      <c r="C255" s="356" t="s">
        <v>446</v>
      </c>
      <c r="D255" s="19" t="s">
        <v>26</v>
      </c>
      <c r="E255" s="19"/>
      <c r="F255" s="191">
        <f>G255+H255+I255</f>
        <v>10014.77</v>
      </c>
      <c r="G255" s="191"/>
      <c r="H255" s="191">
        <f>H256</f>
        <v>9800</v>
      </c>
      <c r="I255" s="190">
        <f>I256</f>
        <v>214.77</v>
      </c>
      <c r="J255" s="189"/>
    </row>
    <row r="256" spans="1:10" ht="24" customHeight="1" x14ac:dyDescent="0.25">
      <c r="A256" s="309"/>
      <c r="B256" s="303"/>
      <c r="C256" s="356"/>
      <c r="D256" s="309" t="s">
        <v>93</v>
      </c>
      <c r="E256" s="9" t="s">
        <v>6</v>
      </c>
      <c r="F256" s="192">
        <f>G256+H256+I256+J256</f>
        <v>10014.77</v>
      </c>
      <c r="G256" s="192"/>
      <c r="H256" s="192">
        <f>H257</f>
        <v>9800</v>
      </c>
      <c r="I256" s="192">
        <f>I257</f>
        <v>214.77</v>
      </c>
      <c r="J256" s="189"/>
    </row>
    <row r="257" spans="1:10" s="81" customFormat="1" ht="13.5" customHeight="1" x14ac:dyDescent="0.25">
      <c r="A257" s="309"/>
      <c r="B257" s="303"/>
      <c r="C257" s="356"/>
      <c r="D257" s="309"/>
      <c r="E257" s="26" t="s">
        <v>124</v>
      </c>
      <c r="F257" s="192">
        <f>G257+H257+I257+J257</f>
        <v>10014.77</v>
      </c>
      <c r="G257" s="190"/>
      <c r="H257" s="190">
        <v>9800</v>
      </c>
      <c r="I257" s="190">
        <v>214.77</v>
      </c>
      <c r="J257" s="194"/>
    </row>
    <row r="258" spans="1:10" ht="9" hidden="1" customHeight="1" x14ac:dyDescent="0.25">
      <c r="A258" s="309"/>
      <c r="B258" s="303"/>
      <c r="C258" s="356"/>
      <c r="D258" s="309"/>
      <c r="E258" s="347"/>
      <c r="F258" s="349"/>
      <c r="G258" s="349"/>
      <c r="H258" s="349"/>
      <c r="I258" s="349"/>
      <c r="J258" s="345"/>
    </row>
    <row r="259" spans="1:10" ht="41.25" customHeight="1" x14ac:dyDescent="0.25">
      <c r="A259" s="309"/>
      <c r="B259" s="304"/>
      <c r="C259" s="356"/>
      <c r="D259" s="309"/>
      <c r="E259" s="348"/>
      <c r="F259" s="350"/>
      <c r="G259" s="350"/>
      <c r="H259" s="350"/>
      <c r="I259" s="350"/>
      <c r="J259" s="346"/>
    </row>
    <row r="260" spans="1:10" ht="15.75" customHeight="1" x14ac:dyDescent="0.25">
      <c r="A260" s="302" t="s">
        <v>259</v>
      </c>
      <c r="B260" s="302" t="s">
        <v>261</v>
      </c>
      <c r="C260" s="351" t="s">
        <v>444</v>
      </c>
      <c r="D260" s="19" t="s">
        <v>26</v>
      </c>
      <c r="E260" s="19"/>
      <c r="F260" s="191">
        <f>H260+I260</f>
        <v>2145.0500000000002</v>
      </c>
      <c r="G260" s="191"/>
      <c r="H260" s="191">
        <f>H261</f>
        <v>2100</v>
      </c>
      <c r="I260" s="190">
        <f>I261</f>
        <v>45.05</v>
      </c>
      <c r="J260" s="189"/>
    </row>
    <row r="261" spans="1:10" ht="15.75" customHeight="1" x14ac:dyDescent="0.25">
      <c r="A261" s="303"/>
      <c r="B261" s="303"/>
      <c r="C261" s="352"/>
      <c r="D261" s="309" t="s">
        <v>93</v>
      </c>
      <c r="E261" s="9" t="s">
        <v>6</v>
      </c>
      <c r="F261" s="192">
        <f>G261+H261+I261+J261</f>
        <v>2145.0500000000002</v>
      </c>
      <c r="G261" s="192"/>
      <c r="H261" s="192">
        <f>H262</f>
        <v>2100</v>
      </c>
      <c r="I261" s="192">
        <f>I262</f>
        <v>45.05</v>
      </c>
      <c r="J261" s="189"/>
    </row>
    <row r="262" spans="1:10" ht="15.75" customHeight="1" x14ac:dyDescent="0.25">
      <c r="A262" s="303"/>
      <c r="B262" s="303"/>
      <c r="C262" s="352"/>
      <c r="D262" s="309"/>
      <c r="E262" s="26" t="s">
        <v>124</v>
      </c>
      <c r="F262" s="192">
        <f>G262+H262+I262+J262</f>
        <v>2145.0500000000002</v>
      </c>
      <c r="G262" s="190"/>
      <c r="H262" s="190">
        <v>2100</v>
      </c>
      <c r="I262" s="195">
        <v>45.05</v>
      </c>
      <c r="J262" s="194"/>
    </row>
    <row r="263" spans="1:10" ht="15.75" customHeight="1" x14ac:dyDescent="0.25">
      <c r="A263" s="303"/>
      <c r="B263" s="303"/>
      <c r="C263" s="352"/>
      <c r="D263" s="309"/>
      <c r="E263" s="347"/>
      <c r="F263" s="349"/>
      <c r="G263" s="349"/>
      <c r="H263" s="349"/>
      <c r="I263" s="349"/>
      <c r="J263" s="345"/>
    </row>
    <row r="264" spans="1:10" ht="25.5" customHeight="1" x14ac:dyDescent="0.25">
      <c r="A264" s="304"/>
      <c r="B264" s="304"/>
      <c r="C264" s="401"/>
      <c r="D264" s="309"/>
      <c r="E264" s="348"/>
      <c r="F264" s="350"/>
      <c r="G264" s="350"/>
      <c r="H264" s="350"/>
      <c r="I264" s="350"/>
      <c r="J264" s="346"/>
    </row>
    <row r="265" spans="1:10" ht="15.75" customHeight="1" x14ac:dyDescent="0.25">
      <c r="A265" s="302" t="s">
        <v>442</v>
      </c>
      <c r="B265" s="302" t="s">
        <v>260</v>
      </c>
      <c r="C265" s="353"/>
      <c r="D265" s="19" t="s">
        <v>26</v>
      </c>
      <c r="E265" s="19"/>
      <c r="F265" s="191">
        <f>H265</f>
        <v>0</v>
      </c>
      <c r="G265" s="191"/>
      <c r="H265" s="191">
        <f>H266</f>
        <v>0</v>
      </c>
      <c r="I265" s="190">
        <f>I266</f>
        <v>0</v>
      </c>
      <c r="J265" s="189"/>
    </row>
    <row r="266" spans="1:10" ht="15.75" customHeight="1" x14ac:dyDescent="0.25">
      <c r="A266" s="303"/>
      <c r="B266" s="303"/>
      <c r="C266" s="354"/>
      <c r="D266" s="309" t="s">
        <v>93</v>
      </c>
      <c r="E266" s="9" t="s">
        <v>6</v>
      </c>
      <c r="F266" s="192">
        <f>G266+H266+I266+J266</f>
        <v>0</v>
      </c>
      <c r="G266" s="192"/>
      <c r="H266" s="192"/>
      <c r="I266" s="192">
        <f>I267</f>
        <v>0</v>
      </c>
      <c r="J266" s="189"/>
    </row>
    <row r="267" spans="1:10" ht="15.75" customHeight="1" x14ac:dyDescent="0.25">
      <c r="A267" s="303"/>
      <c r="B267" s="303"/>
      <c r="C267" s="354"/>
      <c r="D267" s="309"/>
      <c r="E267" s="26" t="s">
        <v>124</v>
      </c>
      <c r="F267" s="192">
        <f>G267+H267+I267+J267</f>
        <v>0</v>
      </c>
      <c r="G267" s="190"/>
      <c r="H267" s="190"/>
      <c r="I267" s="193"/>
      <c r="J267" s="194"/>
    </row>
    <row r="268" spans="1:10" ht="15.75" customHeight="1" x14ac:dyDescent="0.25">
      <c r="A268" s="303"/>
      <c r="B268" s="303"/>
      <c r="C268" s="354"/>
      <c r="D268" s="309"/>
      <c r="E268" s="347"/>
      <c r="F268" s="349"/>
      <c r="G268" s="349"/>
      <c r="H268" s="349"/>
      <c r="I268" s="349"/>
      <c r="J268" s="345"/>
    </row>
    <row r="269" spans="1:10" ht="23.25" customHeight="1" x14ac:dyDescent="0.25">
      <c r="A269" s="304"/>
      <c r="B269" s="304"/>
      <c r="C269" s="355"/>
      <c r="D269" s="309"/>
      <c r="E269" s="348"/>
      <c r="F269" s="350"/>
      <c r="G269" s="350"/>
      <c r="H269" s="350"/>
      <c r="I269" s="350"/>
      <c r="J269" s="346"/>
    </row>
    <row r="270" spans="1:10" ht="30.75" customHeight="1" x14ac:dyDescent="0.25">
      <c r="A270" s="302" t="s">
        <v>443</v>
      </c>
      <c r="B270" s="302" t="s">
        <v>445</v>
      </c>
      <c r="C270" s="353"/>
      <c r="D270" s="19" t="s">
        <v>26</v>
      </c>
      <c r="E270" s="19"/>
      <c r="F270" s="191">
        <f>H270</f>
        <v>4400</v>
      </c>
      <c r="G270" s="191"/>
      <c r="H270" s="191">
        <f>H272</f>
        <v>4400</v>
      </c>
      <c r="I270" s="190">
        <f>I271</f>
        <v>0</v>
      </c>
      <c r="J270" s="189"/>
    </row>
    <row r="271" spans="1:10" ht="15.75" customHeight="1" x14ac:dyDescent="0.25">
      <c r="A271" s="303"/>
      <c r="B271" s="303"/>
      <c r="C271" s="354"/>
      <c r="D271" s="309" t="s">
        <v>93</v>
      </c>
      <c r="E271" s="9" t="s">
        <v>6</v>
      </c>
      <c r="F271" s="192">
        <f>G271+H271+I271+J271</f>
        <v>0</v>
      </c>
      <c r="G271" s="192"/>
      <c r="H271" s="192"/>
      <c r="I271" s="192">
        <f>I272</f>
        <v>0</v>
      </c>
      <c r="J271" s="189"/>
    </row>
    <row r="272" spans="1:10" ht="15.75" customHeight="1" x14ac:dyDescent="0.25">
      <c r="A272" s="303"/>
      <c r="B272" s="303"/>
      <c r="C272" s="354"/>
      <c r="D272" s="309"/>
      <c r="E272" s="26" t="s">
        <v>124</v>
      </c>
      <c r="F272" s="192">
        <f>G272+H272+I272+J272</f>
        <v>4400</v>
      </c>
      <c r="G272" s="190"/>
      <c r="H272" s="190">
        <v>4400</v>
      </c>
      <c r="I272" s="193"/>
      <c r="J272" s="194"/>
    </row>
    <row r="273" spans="1:10" ht="15.75" customHeight="1" x14ac:dyDescent="0.25">
      <c r="A273" s="303"/>
      <c r="B273" s="303"/>
      <c r="C273" s="354"/>
      <c r="D273" s="309"/>
      <c r="E273" s="347"/>
      <c r="F273" s="349"/>
      <c r="G273" s="349"/>
      <c r="H273" s="349"/>
      <c r="I273" s="349"/>
      <c r="J273" s="345"/>
    </row>
    <row r="274" spans="1:10" ht="62.25" customHeight="1" x14ac:dyDescent="0.25">
      <c r="A274" s="304"/>
      <c r="B274" s="304"/>
      <c r="C274" s="355"/>
      <c r="D274" s="309"/>
      <c r="E274" s="348"/>
      <c r="F274" s="350"/>
      <c r="G274" s="350"/>
      <c r="H274" s="350"/>
      <c r="I274" s="350"/>
      <c r="J274" s="346"/>
    </row>
    <row r="275" spans="1:10" ht="33.75" customHeight="1" x14ac:dyDescent="0.25">
      <c r="A275" s="302" t="s">
        <v>176</v>
      </c>
      <c r="B275" s="302" t="s">
        <v>81</v>
      </c>
      <c r="C275" s="351" t="s">
        <v>202</v>
      </c>
      <c r="D275" s="19" t="s">
        <v>26</v>
      </c>
      <c r="E275" s="29"/>
      <c r="F275" s="188">
        <f>F276</f>
        <v>7931.74</v>
      </c>
      <c r="G275" s="188"/>
      <c r="H275" s="188"/>
      <c r="I275" s="188">
        <f>F275</f>
        <v>7931.74</v>
      </c>
      <c r="J275" s="189"/>
    </row>
    <row r="276" spans="1:10" x14ac:dyDescent="0.25">
      <c r="A276" s="303"/>
      <c r="B276" s="303"/>
      <c r="C276" s="352"/>
      <c r="D276" s="309" t="s">
        <v>93</v>
      </c>
      <c r="E276" s="9" t="s">
        <v>6</v>
      </c>
      <c r="F276" s="190">
        <f>F277</f>
        <v>7931.74</v>
      </c>
      <c r="G276" s="190"/>
      <c r="H276" s="190"/>
      <c r="I276" s="190">
        <f>F276</f>
        <v>7931.74</v>
      </c>
      <c r="J276" s="189"/>
    </row>
    <row r="277" spans="1:10" x14ac:dyDescent="0.25">
      <c r="A277" s="303"/>
      <c r="B277" s="303"/>
      <c r="C277" s="352"/>
      <c r="D277" s="309"/>
      <c r="E277" s="26" t="s">
        <v>124</v>
      </c>
      <c r="F277" s="190">
        <f>G277+H277+I277</f>
        <v>7931.74</v>
      </c>
      <c r="G277" s="190"/>
      <c r="H277" s="190"/>
      <c r="I277" s="190">
        <v>7931.74</v>
      </c>
      <c r="J277" s="189"/>
    </row>
    <row r="278" spans="1:10" x14ac:dyDescent="0.25">
      <c r="A278" s="303"/>
      <c r="B278" s="303"/>
      <c r="C278" s="352"/>
      <c r="D278" s="309"/>
      <c r="E278" s="347"/>
      <c r="F278" s="349"/>
      <c r="G278" s="349"/>
      <c r="H278" s="349"/>
      <c r="I278" s="349"/>
      <c r="J278" s="345"/>
    </row>
    <row r="279" spans="1:10" ht="7.5" customHeight="1" x14ac:dyDescent="0.25">
      <c r="A279" s="303"/>
      <c r="B279" s="303"/>
      <c r="C279" s="401"/>
      <c r="D279" s="309"/>
      <c r="E279" s="348"/>
      <c r="F279" s="350"/>
      <c r="G279" s="350"/>
      <c r="H279" s="350"/>
      <c r="I279" s="350"/>
      <c r="J279" s="346"/>
    </row>
    <row r="280" spans="1:10" ht="33" customHeight="1" x14ac:dyDescent="0.25">
      <c r="A280" s="302" t="s">
        <v>177</v>
      </c>
      <c r="B280" s="302" t="s">
        <v>83</v>
      </c>
      <c r="C280" s="396" t="s">
        <v>206</v>
      </c>
      <c r="D280" s="19" t="s">
        <v>26</v>
      </c>
      <c r="E280" s="19"/>
      <c r="F280" s="190">
        <v>0</v>
      </c>
      <c r="G280" s="190"/>
      <c r="H280" s="190"/>
      <c r="I280" s="190">
        <v>0</v>
      </c>
      <c r="J280" s="189"/>
    </row>
    <row r="281" spans="1:10" ht="15.75" customHeight="1" x14ac:dyDescent="0.25">
      <c r="A281" s="303"/>
      <c r="B281" s="303"/>
      <c r="C281" s="413"/>
      <c r="D281" s="310" t="s">
        <v>93</v>
      </c>
      <c r="E281" s="9" t="s">
        <v>6</v>
      </c>
      <c r="F281" s="190">
        <v>0</v>
      </c>
      <c r="G281" s="190"/>
      <c r="H281" s="190"/>
      <c r="I281" s="190">
        <v>0</v>
      </c>
      <c r="J281" s="189"/>
    </row>
    <row r="282" spans="1:10" x14ac:dyDescent="0.25">
      <c r="A282" s="303"/>
      <c r="B282" s="303"/>
      <c r="C282" s="413"/>
      <c r="D282" s="311"/>
      <c r="E282" s="26" t="s">
        <v>124</v>
      </c>
      <c r="F282" s="190">
        <v>0</v>
      </c>
      <c r="G282" s="190"/>
      <c r="H282" s="190"/>
      <c r="I282" s="190">
        <v>0</v>
      </c>
      <c r="J282" s="189"/>
    </row>
    <row r="283" spans="1:10" ht="15" customHeight="1" x14ac:dyDescent="0.25">
      <c r="A283" s="303"/>
      <c r="B283" s="303"/>
      <c r="C283" s="413"/>
      <c r="D283" s="311"/>
      <c r="E283" s="347"/>
      <c r="F283" s="412"/>
      <c r="G283" s="349"/>
      <c r="H283" s="349"/>
      <c r="I283" s="349"/>
      <c r="J283" s="345"/>
    </row>
    <row r="284" spans="1:10" ht="7.5" hidden="1" customHeight="1" x14ac:dyDescent="0.25">
      <c r="A284" s="304"/>
      <c r="B284" s="304"/>
      <c r="C284" s="414"/>
      <c r="D284" s="359"/>
      <c r="E284" s="348"/>
      <c r="F284" s="412"/>
      <c r="G284" s="350"/>
      <c r="H284" s="350"/>
      <c r="I284" s="350"/>
      <c r="J284" s="346"/>
    </row>
    <row r="285" spans="1:10" ht="33" customHeight="1" x14ac:dyDescent="0.25">
      <c r="A285" s="309" t="s">
        <v>178</v>
      </c>
      <c r="B285" s="302" t="s">
        <v>179</v>
      </c>
      <c r="C285" s="356" t="s">
        <v>205</v>
      </c>
      <c r="D285" s="19" t="s">
        <v>26</v>
      </c>
      <c r="E285" s="19"/>
      <c r="F285" s="246">
        <v>0</v>
      </c>
      <c r="G285" s="190"/>
      <c r="H285" s="190"/>
      <c r="I285" s="190">
        <v>0</v>
      </c>
      <c r="J285" s="189"/>
    </row>
    <row r="286" spans="1:10" x14ac:dyDescent="0.25">
      <c r="A286" s="309"/>
      <c r="B286" s="303"/>
      <c r="C286" s="356"/>
      <c r="D286" s="309" t="s">
        <v>93</v>
      </c>
      <c r="E286" s="9" t="s">
        <v>6</v>
      </c>
      <c r="F286" s="190">
        <v>0</v>
      </c>
      <c r="G286" s="190"/>
      <c r="H286" s="190"/>
      <c r="I286" s="190">
        <v>0</v>
      </c>
      <c r="J286" s="189"/>
    </row>
    <row r="287" spans="1:10" x14ac:dyDescent="0.25">
      <c r="A287" s="309"/>
      <c r="B287" s="303"/>
      <c r="C287" s="356"/>
      <c r="D287" s="309"/>
      <c r="E287" s="27" t="s">
        <v>124</v>
      </c>
      <c r="F287" s="190">
        <v>0</v>
      </c>
      <c r="G287" s="190"/>
      <c r="H287" s="190"/>
      <c r="I287" s="190">
        <v>0</v>
      </c>
      <c r="J287" s="189"/>
    </row>
    <row r="288" spans="1:10" x14ac:dyDescent="0.25">
      <c r="A288" s="309"/>
      <c r="B288" s="303"/>
      <c r="C288" s="356"/>
      <c r="D288" s="309"/>
      <c r="E288" s="347"/>
      <c r="F288" s="349"/>
      <c r="G288" s="349"/>
      <c r="H288" s="349"/>
      <c r="I288" s="349"/>
      <c r="J288" s="345"/>
    </row>
    <row r="289" spans="1:10" ht="6.75" customHeight="1" x14ac:dyDescent="0.25">
      <c r="A289" s="309"/>
      <c r="B289" s="303"/>
      <c r="C289" s="356"/>
      <c r="D289" s="309"/>
      <c r="E289" s="348"/>
      <c r="F289" s="350"/>
      <c r="G289" s="350"/>
      <c r="H289" s="350"/>
      <c r="I289" s="350"/>
      <c r="J289" s="346"/>
    </row>
    <row r="290" spans="1:10" ht="33" customHeight="1" x14ac:dyDescent="0.25">
      <c r="A290" s="309" t="s">
        <v>180</v>
      </c>
      <c r="B290" s="302" t="s">
        <v>181</v>
      </c>
      <c r="C290" s="356"/>
      <c r="D290" s="19" t="s">
        <v>26</v>
      </c>
      <c r="E290" s="19"/>
      <c r="F290" s="196">
        <v>0</v>
      </c>
      <c r="G290" s="190"/>
      <c r="H290" s="190"/>
      <c r="I290" s="190">
        <v>0</v>
      </c>
      <c r="J290" s="189"/>
    </row>
    <row r="291" spans="1:10" x14ac:dyDescent="0.25">
      <c r="A291" s="309"/>
      <c r="B291" s="303"/>
      <c r="C291" s="356"/>
      <c r="D291" s="309" t="s">
        <v>93</v>
      </c>
      <c r="E291" s="347"/>
      <c r="F291" s="349"/>
      <c r="G291" s="349"/>
      <c r="H291" s="349"/>
      <c r="I291" s="349"/>
      <c r="J291" s="345"/>
    </row>
    <row r="292" spans="1:10" x14ac:dyDescent="0.25">
      <c r="A292" s="309"/>
      <c r="B292" s="303"/>
      <c r="C292" s="356"/>
      <c r="D292" s="309"/>
      <c r="E292" s="369"/>
      <c r="F292" s="360"/>
      <c r="G292" s="360"/>
      <c r="H292" s="360"/>
      <c r="I292" s="360"/>
      <c r="J292" s="361"/>
    </row>
    <row r="293" spans="1:10" x14ac:dyDescent="0.25">
      <c r="A293" s="309"/>
      <c r="B293" s="303"/>
      <c r="C293" s="356"/>
      <c r="D293" s="309"/>
      <c r="E293" s="369"/>
      <c r="F293" s="360"/>
      <c r="G293" s="360"/>
      <c r="H293" s="360"/>
      <c r="I293" s="360"/>
      <c r="J293" s="361"/>
    </row>
    <row r="294" spans="1:10" ht="2.25" customHeight="1" x14ac:dyDescent="0.25">
      <c r="A294" s="309"/>
      <c r="B294" s="303"/>
      <c r="C294" s="356"/>
      <c r="D294" s="309"/>
      <c r="E294" s="348"/>
      <c r="F294" s="350"/>
      <c r="G294" s="350"/>
      <c r="H294" s="350"/>
      <c r="I294" s="350"/>
      <c r="J294" s="346"/>
    </row>
    <row r="295" spans="1:10" ht="33" customHeight="1" x14ac:dyDescent="0.25">
      <c r="A295" s="309" t="s">
        <v>182</v>
      </c>
      <c r="B295" s="302" t="s">
        <v>183</v>
      </c>
      <c r="C295" s="356"/>
      <c r="D295" s="19" t="s">
        <v>26</v>
      </c>
      <c r="E295" s="19"/>
      <c r="F295" s="196">
        <v>0</v>
      </c>
      <c r="G295" s="190"/>
      <c r="H295" s="190"/>
      <c r="I295" s="190">
        <v>0</v>
      </c>
      <c r="J295" s="189"/>
    </row>
    <row r="296" spans="1:10" x14ac:dyDescent="0.25">
      <c r="A296" s="309"/>
      <c r="B296" s="303"/>
      <c r="C296" s="356"/>
      <c r="D296" s="309" t="s">
        <v>93</v>
      </c>
      <c r="E296" s="347"/>
      <c r="F296" s="349"/>
      <c r="G296" s="349"/>
      <c r="H296" s="349"/>
      <c r="I296" s="349"/>
      <c r="J296" s="345"/>
    </row>
    <row r="297" spans="1:10" x14ac:dyDescent="0.25">
      <c r="A297" s="309"/>
      <c r="B297" s="303"/>
      <c r="C297" s="356"/>
      <c r="D297" s="309"/>
      <c r="E297" s="369"/>
      <c r="F297" s="360"/>
      <c r="G297" s="360"/>
      <c r="H297" s="360"/>
      <c r="I297" s="360"/>
      <c r="J297" s="361"/>
    </row>
    <row r="298" spans="1:10" ht="15" customHeight="1" x14ac:dyDescent="0.25">
      <c r="A298" s="309"/>
      <c r="B298" s="303"/>
      <c r="C298" s="356"/>
      <c r="D298" s="309"/>
      <c r="E298" s="369"/>
      <c r="F298" s="360"/>
      <c r="G298" s="360"/>
      <c r="H298" s="360"/>
      <c r="I298" s="360"/>
      <c r="J298" s="361"/>
    </row>
    <row r="299" spans="1:10" ht="7.5" hidden="1" customHeight="1" x14ac:dyDescent="0.25">
      <c r="A299" s="309"/>
      <c r="B299" s="303"/>
      <c r="C299" s="356"/>
      <c r="D299" s="309"/>
      <c r="E299" s="348"/>
      <c r="F299" s="350"/>
      <c r="G299" s="350"/>
      <c r="H299" s="350"/>
      <c r="I299" s="350"/>
      <c r="J299" s="346"/>
    </row>
    <row r="300" spans="1:10" ht="36" customHeight="1" x14ac:dyDescent="0.25">
      <c r="A300" s="302" t="s">
        <v>184</v>
      </c>
      <c r="B300" s="302" t="s">
        <v>85</v>
      </c>
      <c r="C300" s="356"/>
      <c r="D300" s="19" t="s">
        <v>26</v>
      </c>
      <c r="E300" s="19"/>
      <c r="F300" s="190">
        <v>0</v>
      </c>
      <c r="G300" s="190"/>
      <c r="H300" s="190"/>
      <c r="I300" s="190">
        <v>0</v>
      </c>
      <c r="J300" s="189"/>
    </row>
    <row r="301" spans="1:10" x14ac:dyDescent="0.25">
      <c r="A301" s="303"/>
      <c r="B301" s="303"/>
      <c r="C301" s="356"/>
      <c r="D301" s="309" t="s">
        <v>93</v>
      </c>
      <c r="E301" s="347"/>
      <c r="F301" s="349"/>
      <c r="G301" s="349"/>
      <c r="H301" s="349"/>
      <c r="I301" s="349"/>
      <c r="J301" s="345"/>
    </row>
    <row r="302" spans="1:10" x14ac:dyDescent="0.25">
      <c r="A302" s="303"/>
      <c r="B302" s="303"/>
      <c r="C302" s="356"/>
      <c r="D302" s="309"/>
      <c r="E302" s="369"/>
      <c r="F302" s="360"/>
      <c r="G302" s="360"/>
      <c r="H302" s="360"/>
      <c r="I302" s="360"/>
      <c r="J302" s="361"/>
    </row>
    <row r="303" spans="1:10" ht="12" customHeight="1" x14ac:dyDescent="0.25">
      <c r="A303" s="303"/>
      <c r="B303" s="303"/>
      <c r="C303" s="356"/>
      <c r="D303" s="309"/>
      <c r="E303" s="369"/>
      <c r="F303" s="360"/>
      <c r="G303" s="360"/>
      <c r="H303" s="360"/>
      <c r="I303" s="360"/>
      <c r="J303" s="361"/>
    </row>
    <row r="304" spans="1:10" ht="5.25" customHeight="1" x14ac:dyDescent="0.25">
      <c r="A304" s="303"/>
      <c r="B304" s="303"/>
      <c r="C304" s="356"/>
      <c r="D304" s="309"/>
      <c r="E304" s="348"/>
      <c r="F304" s="350"/>
      <c r="G304" s="350"/>
      <c r="H304" s="350"/>
      <c r="I304" s="350"/>
      <c r="J304" s="346"/>
    </row>
    <row r="305" spans="1:10" ht="30" x14ac:dyDescent="0.25">
      <c r="A305" s="309" t="s">
        <v>185</v>
      </c>
      <c r="B305" s="302" t="s">
        <v>186</v>
      </c>
      <c r="C305" s="356"/>
      <c r="D305" s="19" t="s">
        <v>26</v>
      </c>
      <c r="E305" s="19"/>
      <c r="F305" s="196">
        <v>0</v>
      </c>
      <c r="G305" s="190"/>
      <c r="H305" s="190"/>
      <c r="I305" s="190">
        <v>0</v>
      </c>
      <c r="J305" s="189"/>
    </row>
    <row r="306" spans="1:10" x14ac:dyDescent="0.25">
      <c r="A306" s="309"/>
      <c r="B306" s="303"/>
      <c r="C306" s="356"/>
      <c r="D306" s="309" t="s">
        <v>93</v>
      </c>
      <c r="E306" s="347"/>
      <c r="F306" s="349"/>
      <c r="G306" s="349"/>
      <c r="H306" s="349"/>
      <c r="I306" s="349"/>
      <c r="J306" s="345"/>
    </row>
    <row r="307" spans="1:10" x14ac:dyDescent="0.25">
      <c r="A307" s="309"/>
      <c r="B307" s="303"/>
      <c r="C307" s="356"/>
      <c r="D307" s="309"/>
      <c r="E307" s="369"/>
      <c r="F307" s="360"/>
      <c r="G307" s="360"/>
      <c r="H307" s="360"/>
      <c r="I307" s="360"/>
      <c r="J307" s="361"/>
    </row>
    <row r="308" spans="1:10" ht="13.5" customHeight="1" x14ac:dyDescent="0.25">
      <c r="A308" s="309"/>
      <c r="B308" s="303"/>
      <c r="C308" s="356"/>
      <c r="D308" s="309"/>
      <c r="E308" s="369"/>
      <c r="F308" s="360"/>
      <c r="G308" s="360"/>
      <c r="H308" s="360"/>
      <c r="I308" s="360"/>
      <c r="J308" s="361"/>
    </row>
    <row r="309" spans="1:10" ht="12.75" hidden="1" customHeight="1" x14ac:dyDescent="0.25">
      <c r="A309" s="309"/>
      <c r="B309" s="303"/>
      <c r="C309" s="356"/>
      <c r="D309" s="309"/>
      <c r="E309" s="348"/>
      <c r="F309" s="350"/>
      <c r="G309" s="350"/>
      <c r="H309" s="350"/>
      <c r="I309" s="350"/>
      <c r="J309" s="346"/>
    </row>
    <row r="310" spans="1:10" ht="30" customHeight="1" x14ac:dyDescent="0.25">
      <c r="A310" s="309" t="s">
        <v>187</v>
      </c>
      <c r="B310" s="329" t="s">
        <v>188</v>
      </c>
      <c r="C310" s="356"/>
      <c r="D310" s="19" t="s">
        <v>26</v>
      </c>
      <c r="E310" s="19"/>
      <c r="F310" s="246">
        <v>0</v>
      </c>
      <c r="G310" s="190"/>
      <c r="H310" s="190"/>
      <c r="I310" s="190">
        <v>0</v>
      </c>
      <c r="J310" s="189"/>
    </row>
    <row r="311" spans="1:10" x14ac:dyDescent="0.25">
      <c r="A311" s="309"/>
      <c r="B311" s="329"/>
      <c r="C311" s="356"/>
      <c r="D311" s="309" t="s">
        <v>93</v>
      </c>
      <c r="E311" s="347"/>
      <c r="F311" s="349"/>
      <c r="G311" s="349"/>
      <c r="H311" s="349"/>
      <c r="I311" s="349"/>
      <c r="J311" s="345"/>
    </row>
    <row r="312" spans="1:10" x14ac:dyDescent="0.25">
      <c r="A312" s="309"/>
      <c r="B312" s="329"/>
      <c r="C312" s="356"/>
      <c r="D312" s="309"/>
      <c r="E312" s="369"/>
      <c r="F312" s="360"/>
      <c r="G312" s="360"/>
      <c r="H312" s="360"/>
      <c r="I312" s="360"/>
      <c r="J312" s="361"/>
    </row>
    <row r="313" spans="1:10" x14ac:dyDescent="0.25">
      <c r="A313" s="309"/>
      <c r="B313" s="329"/>
      <c r="C313" s="356"/>
      <c r="D313" s="309"/>
      <c r="E313" s="369"/>
      <c r="F313" s="360"/>
      <c r="G313" s="360"/>
      <c r="H313" s="360"/>
      <c r="I313" s="360"/>
      <c r="J313" s="361"/>
    </row>
    <row r="314" spans="1:10" ht="9.75" hidden="1" customHeight="1" x14ac:dyDescent="0.25">
      <c r="A314" s="309"/>
      <c r="B314" s="329"/>
      <c r="C314" s="356"/>
      <c r="D314" s="309"/>
      <c r="E314" s="348"/>
      <c r="F314" s="350"/>
      <c r="G314" s="350"/>
      <c r="H314" s="350"/>
      <c r="I314" s="350"/>
      <c r="J314" s="346"/>
    </row>
    <row r="315" spans="1:10" ht="28.5" customHeight="1" x14ac:dyDescent="0.25">
      <c r="A315" s="310" t="s">
        <v>235</v>
      </c>
      <c r="B315" s="310" t="s">
        <v>231</v>
      </c>
      <c r="C315" s="310"/>
      <c r="D315" s="70" t="s">
        <v>237</v>
      </c>
      <c r="E315" s="60"/>
      <c r="F315" s="190"/>
      <c r="G315" s="190"/>
      <c r="H315" s="190"/>
      <c r="I315" s="190"/>
      <c r="J315" s="189"/>
    </row>
    <row r="316" spans="1:10" ht="14.25" customHeight="1" x14ac:dyDescent="0.25">
      <c r="A316" s="312"/>
      <c r="B316" s="312"/>
      <c r="C316" s="312"/>
      <c r="D316" s="310" t="s">
        <v>93</v>
      </c>
      <c r="E316" s="76" t="s">
        <v>6</v>
      </c>
      <c r="F316" s="239"/>
      <c r="G316" s="239"/>
      <c r="H316" s="239"/>
      <c r="I316" s="239"/>
      <c r="J316" s="240"/>
    </row>
    <row r="317" spans="1:10" ht="30.75" customHeight="1" x14ac:dyDescent="0.25">
      <c r="A317" s="313"/>
      <c r="B317" s="313"/>
      <c r="C317" s="313"/>
      <c r="D317" s="313"/>
      <c r="E317" s="76"/>
      <c r="F317" s="239"/>
      <c r="G317" s="239"/>
      <c r="H317" s="239"/>
      <c r="I317" s="239"/>
      <c r="J317" s="240"/>
    </row>
    <row r="318" spans="1:10" ht="31.5" customHeight="1" x14ac:dyDescent="0.25">
      <c r="A318" s="310" t="s">
        <v>236</v>
      </c>
      <c r="B318" s="310" t="s">
        <v>232</v>
      </c>
      <c r="C318" s="310"/>
      <c r="D318" s="70" t="s">
        <v>237</v>
      </c>
      <c r="E318" s="76"/>
      <c r="F318" s="239"/>
      <c r="G318" s="239"/>
      <c r="H318" s="239"/>
      <c r="I318" s="239"/>
      <c r="J318" s="240"/>
    </row>
    <row r="319" spans="1:10" ht="14.25" customHeight="1" x14ac:dyDescent="0.25">
      <c r="A319" s="312"/>
      <c r="B319" s="312"/>
      <c r="C319" s="312"/>
      <c r="D319" s="310" t="s">
        <v>93</v>
      </c>
      <c r="E319" s="76" t="s">
        <v>6</v>
      </c>
      <c r="F319" s="239"/>
      <c r="G319" s="239"/>
      <c r="H319" s="239"/>
      <c r="I319" s="239"/>
      <c r="J319" s="240"/>
    </row>
    <row r="320" spans="1:10" ht="28.5" customHeight="1" x14ac:dyDescent="0.25">
      <c r="A320" s="313"/>
      <c r="B320" s="313"/>
      <c r="C320" s="313"/>
      <c r="D320" s="359"/>
      <c r="E320" s="72"/>
      <c r="F320" s="239"/>
      <c r="G320" s="239"/>
      <c r="H320" s="239"/>
      <c r="I320" s="239"/>
      <c r="J320" s="240"/>
    </row>
    <row r="321" spans="1:10" ht="30" x14ac:dyDescent="0.25">
      <c r="A321" s="309" t="s">
        <v>86</v>
      </c>
      <c r="B321" s="309" t="s">
        <v>87</v>
      </c>
      <c r="C321" s="356" t="s">
        <v>189</v>
      </c>
      <c r="D321" s="19" t="s">
        <v>26</v>
      </c>
      <c r="E321" s="19"/>
      <c r="F321" s="197">
        <f>F326+F331+F341</f>
        <v>58345.81</v>
      </c>
      <c r="G321" s="192"/>
      <c r="H321" s="192"/>
      <c r="I321" s="192">
        <f>I326+I331+I341</f>
        <v>58345.81</v>
      </c>
      <c r="J321" s="189"/>
    </row>
    <row r="322" spans="1:10" x14ac:dyDescent="0.25">
      <c r="A322" s="309"/>
      <c r="B322" s="309"/>
      <c r="C322" s="356"/>
      <c r="D322" s="309" t="s">
        <v>93</v>
      </c>
      <c r="E322" s="9" t="s">
        <v>6</v>
      </c>
      <c r="F322" s="192">
        <f>F327+F332+F342</f>
        <v>58345.81</v>
      </c>
      <c r="G322" s="192"/>
      <c r="H322" s="192"/>
      <c r="I322" s="192">
        <f>I327+I332+I342</f>
        <v>58345.81</v>
      </c>
      <c r="J322" s="189"/>
    </row>
    <row r="323" spans="1:10" x14ac:dyDescent="0.25">
      <c r="A323" s="309"/>
      <c r="B323" s="309"/>
      <c r="C323" s="356"/>
      <c r="D323" s="309"/>
      <c r="E323" s="26" t="s">
        <v>141</v>
      </c>
      <c r="F323" s="192">
        <f>F328+F333+F343</f>
        <v>58345.81</v>
      </c>
      <c r="G323" s="192"/>
      <c r="H323" s="192"/>
      <c r="I323" s="192">
        <f>I328+I333+I343</f>
        <v>58345.81</v>
      </c>
      <c r="J323" s="189"/>
    </row>
    <row r="324" spans="1:10" x14ac:dyDescent="0.25">
      <c r="A324" s="309"/>
      <c r="B324" s="309"/>
      <c r="C324" s="356"/>
      <c r="D324" s="309"/>
      <c r="E324" s="347"/>
      <c r="F324" s="367"/>
      <c r="G324" s="367"/>
      <c r="H324" s="367"/>
      <c r="I324" s="367"/>
      <c r="J324" s="345"/>
    </row>
    <row r="325" spans="1:10" ht="15" customHeight="1" x14ac:dyDescent="0.25">
      <c r="A325" s="309"/>
      <c r="B325" s="309"/>
      <c r="C325" s="356"/>
      <c r="D325" s="309"/>
      <c r="E325" s="348"/>
      <c r="F325" s="368"/>
      <c r="G325" s="368"/>
      <c r="H325" s="368"/>
      <c r="I325" s="368"/>
      <c r="J325" s="346"/>
    </row>
    <row r="326" spans="1:10" ht="30" x14ac:dyDescent="0.25">
      <c r="A326" s="302" t="s">
        <v>190</v>
      </c>
      <c r="B326" s="302" t="s">
        <v>89</v>
      </c>
      <c r="C326" s="351" t="s">
        <v>212</v>
      </c>
      <c r="D326" s="19" t="s">
        <v>26</v>
      </c>
      <c r="E326" s="29" t="s">
        <v>141</v>
      </c>
      <c r="F326" s="192">
        <f>F327</f>
        <v>2636</v>
      </c>
      <c r="G326" s="192"/>
      <c r="H326" s="192"/>
      <c r="I326" s="192">
        <f>F326</f>
        <v>2636</v>
      </c>
      <c r="J326" s="189"/>
    </row>
    <row r="327" spans="1:10" x14ac:dyDescent="0.25">
      <c r="A327" s="303"/>
      <c r="B327" s="303"/>
      <c r="C327" s="352"/>
      <c r="D327" s="309" t="s">
        <v>93</v>
      </c>
      <c r="E327" s="9" t="s">
        <v>6</v>
      </c>
      <c r="F327" s="192">
        <f>F328</f>
        <v>2636</v>
      </c>
      <c r="G327" s="192"/>
      <c r="H327" s="192"/>
      <c r="I327" s="192">
        <f>F327</f>
        <v>2636</v>
      </c>
      <c r="J327" s="189"/>
    </row>
    <row r="328" spans="1:10" x14ac:dyDescent="0.25">
      <c r="A328" s="303"/>
      <c r="B328" s="303"/>
      <c r="C328" s="352"/>
      <c r="D328" s="309"/>
      <c r="E328" s="26" t="s">
        <v>141</v>
      </c>
      <c r="F328" s="192">
        <f>I328</f>
        <v>2636</v>
      </c>
      <c r="G328" s="192"/>
      <c r="H328" s="192"/>
      <c r="I328" s="192">
        <v>2636</v>
      </c>
      <c r="J328" s="189"/>
    </row>
    <row r="329" spans="1:10" ht="0.75" customHeight="1" x14ac:dyDescent="0.25">
      <c r="A329" s="303"/>
      <c r="B329" s="303"/>
      <c r="C329" s="352"/>
      <c r="D329" s="309"/>
      <c r="E329" s="347"/>
      <c r="F329" s="349"/>
      <c r="G329" s="349"/>
      <c r="H329" s="349"/>
      <c r="I329" s="349"/>
      <c r="J329" s="345"/>
    </row>
    <row r="330" spans="1:10" ht="20.25" customHeight="1" x14ac:dyDescent="0.25">
      <c r="A330" s="303"/>
      <c r="B330" s="303"/>
      <c r="C330" s="401"/>
      <c r="D330" s="309"/>
      <c r="E330" s="348"/>
      <c r="F330" s="350"/>
      <c r="G330" s="350"/>
      <c r="H330" s="350"/>
      <c r="I330" s="350"/>
      <c r="J330" s="346"/>
    </row>
    <row r="331" spans="1:10" ht="30" x14ac:dyDescent="0.25">
      <c r="A331" s="302" t="s">
        <v>191</v>
      </c>
      <c r="B331" s="302" t="s">
        <v>91</v>
      </c>
      <c r="C331" s="351" t="s">
        <v>212</v>
      </c>
      <c r="D331" s="19" t="s">
        <v>26</v>
      </c>
      <c r="E331" s="29" t="s">
        <v>141</v>
      </c>
      <c r="F331" s="192">
        <f>F332</f>
        <v>11163.2</v>
      </c>
      <c r="G331" s="192"/>
      <c r="H331" s="192"/>
      <c r="I331" s="192">
        <f>F331</f>
        <v>11163.2</v>
      </c>
      <c r="J331" s="189"/>
    </row>
    <row r="332" spans="1:10" ht="15.75" customHeight="1" x14ac:dyDescent="0.25">
      <c r="A332" s="303"/>
      <c r="B332" s="303"/>
      <c r="C332" s="352"/>
      <c r="D332" s="302" t="s">
        <v>93</v>
      </c>
      <c r="E332" s="9" t="s">
        <v>6</v>
      </c>
      <c r="F332" s="192">
        <f>F333</f>
        <v>11163.2</v>
      </c>
      <c r="G332" s="192"/>
      <c r="H332" s="192"/>
      <c r="I332" s="192">
        <f>F332</f>
        <v>11163.2</v>
      </c>
      <c r="J332" s="189"/>
    </row>
    <row r="333" spans="1:10" x14ac:dyDescent="0.25">
      <c r="A333" s="303"/>
      <c r="B333" s="303"/>
      <c r="C333" s="352"/>
      <c r="D333" s="303"/>
      <c r="E333" s="26" t="s">
        <v>141</v>
      </c>
      <c r="F333" s="192">
        <f>G333+H333+I333</f>
        <v>11163.2</v>
      </c>
      <c r="G333" s="192"/>
      <c r="H333" s="192"/>
      <c r="I333" s="192">
        <v>11163.2</v>
      </c>
      <c r="J333" s="189"/>
    </row>
    <row r="334" spans="1:10" ht="15" customHeight="1" x14ac:dyDescent="0.25">
      <c r="A334" s="303"/>
      <c r="B334" s="303"/>
      <c r="C334" s="352"/>
      <c r="D334" s="303"/>
      <c r="E334" s="347"/>
      <c r="F334" s="367"/>
      <c r="G334" s="367"/>
      <c r="H334" s="367"/>
      <c r="I334" s="371"/>
      <c r="J334" s="345"/>
    </row>
    <row r="335" spans="1:10" ht="12" hidden="1" customHeight="1" x14ac:dyDescent="0.25">
      <c r="A335" s="303"/>
      <c r="B335" s="303"/>
      <c r="C335" s="352"/>
      <c r="D335" s="303"/>
      <c r="E335" s="369"/>
      <c r="F335" s="370"/>
      <c r="G335" s="370"/>
      <c r="H335" s="370"/>
      <c r="I335" s="372"/>
      <c r="J335" s="361"/>
    </row>
    <row r="336" spans="1:10" ht="15.75" hidden="1" customHeight="1" x14ac:dyDescent="0.25">
      <c r="A336" s="303"/>
      <c r="B336" s="303"/>
      <c r="C336" s="352"/>
      <c r="D336" s="303"/>
      <c r="E336" s="369"/>
      <c r="F336" s="370"/>
      <c r="G336" s="370"/>
      <c r="H336" s="370"/>
      <c r="I336" s="372"/>
      <c r="J336" s="361"/>
    </row>
    <row r="337" spans="1:10" ht="20.25" hidden="1" customHeight="1" x14ac:dyDescent="0.25">
      <c r="A337" s="303"/>
      <c r="B337" s="303"/>
      <c r="C337" s="352"/>
      <c r="D337" s="303"/>
      <c r="E337" s="369"/>
      <c r="F337" s="370"/>
      <c r="G337" s="370"/>
      <c r="H337" s="370"/>
      <c r="I337" s="372"/>
      <c r="J337" s="361"/>
    </row>
    <row r="338" spans="1:10" ht="15.75" hidden="1" customHeight="1" x14ac:dyDescent="0.25">
      <c r="A338" s="303"/>
      <c r="B338" s="303"/>
      <c r="C338" s="352"/>
      <c r="D338" s="303"/>
      <c r="E338" s="369"/>
      <c r="F338" s="370"/>
      <c r="G338" s="370"/>
      <c r="H338" s="370"/>
      <c r="I338" s="372"/>
      <c r="J338" s="361"/>
    </row>
    <row r="339" spans="1:10" ht="15.75" hidden="1" customHeight="1" x14ac:dyDescent="0.25">
      <c r="A339" s="303"/>
      <c r="B339" s="303"/>
      <c r="C339" s="352"/>
      <c r="D339" s="303"/>
      <c r="E339" s="369"/>
      <c r="F339" s="370"/>
      <c r="G339" s="370"/>
      <c r="H339" s="370"/>
      <c r="I339" s="372"/>
      <c r="J339" s="361"/>
    </row>
    <row r="340" spans="1:10" ht="27" customHeight="1" x14ac:dyDescent="0.25">
      <c r="A340" s="304"/>
      <c r="B340" s="304"/>
      <c r="C340" s="401"/>
      <c r="D340" s="304"/>
      <c r="E340" s="348"/>
      <c r="F340" s="368"/>
      <c r="G340" s="368"/>
      <c r="H340" s="368"/>
      <c r="I340" s="373"/>
      <c r="J340" s="346"/>
    </row>
    <row r="341" spans="1:10" s="13" customFormat="1" ht="30" customHeight="1" x14ac:dyDescent="0.25">
      <c r="A341" s="310" t="s">
        <v>238</v>
      </c>
      <c r="B341" s="302" t="s">
        <v>239</v>
      </c>
      <c r="C341" s="302" t="s">
        <v>212</v>
      </c>
      <c r="D341" s="73" t="s">
        <v>237</v>
      </c>
      <c r="E341" s="4"/>
      <c r="F341" s="192">
        <f>I341</f>
        <v>44546.61</v>
      </c>
      <c r="G341" s="192"/>
      <c r="H341" s="192"/>
      <c r="I341" s="188">
        <f>I342</f>
        <v>44546.61</v>
      </c>
      <c r="J341" s="189"/>
    </row>
    <row r="342" spans="1:10" s="13" customFormat="1" ht="18" customHeight="1" x14ac:dyDescent="0.25">
      <c r="A342" s="312"/>
      <c r="B342" s="305"/>
      <c r="C342" s="305"/>
      <c r="D342" s="302" t="s">
        <v>93</v>
      </c>
      <c r="E342" s="9" t="s">
        <v>6</v>
      </c>
      <c r="F342" s="192">
        <f>I342</f>
        <v>44546.61</v>
      </c>
      <c r="G342" s="192"/>
      <c r="H342" s="192"/>
      <c r="I342" s="188">
        <f>I343</f>
        <v>44546.61</v>
      </c>
      <c r="J342" s="189"/>
    </row>
    <row r="343" spans="1:10" s="13" customFormat="1" ht="27" customHeight="1" x14ac:dyDescent="0.25">
      <c r="A343" s="313"/>
      <c r="B343" s="306"/>
      <c r="C343" s="306"/>
      <c r="D343" s="306"/>
      <c r="E343" s="26" t="s">
        <v>141</v>
      </c>
      <c r="F343" s="192">
        <f>I343</f>
        <v>44546.61</v>
      </c>
      <c r="G343" s="192"/>
      <c r="H343" s="192"/>
      <c r="I343" s="188">
        <v>44546.61</v>
      </c>
      <c r="J343" s="189"/>
    </row>
    <row r="345" spans="1:10" ht="39.75" customHeight="1" x14ac:dyDescent="0.25">
      <c r="A345" s="307" t="s">
        <v>217</v>
      </c>
      <c r="B345" s="307"/>
      <c r="C345" s="82"/>
      <c r="D345" s="80"/>
      <c r="E345" s="80"/>
      <c r="F345" s="80"/>
      <c r="G345" s="80"/>
      <c r="H345" s="418" t="s">
        <v>92</v>
      </c>
      <c r="I345" s="418"/>
      <c r="J345" s="334"/>
    </row>
  </sheetData>
  <mergeCells count="610">
    <mergeCell ref="H263:H264"/>
    <mergeCell ref="H258:H259"/>
    <mergeCell ref="J243:J244"/>
    <mergeCell ref="C270:C274"/>
    <mergeCell ref="C265:C269"/>
    <mergeCell ref="A194:A199"/>
    <mergeCell ref="B194:B199"/>
    <mergeCell ref="C194:C199"/>
    <mergeCell ref="D194:D195"/>
    <mergeCell ref="J263:J264"/>
    <mergeCell ref="A265:A269"/>
    <mergeCell ref="B265:B269"/>
    <mergeCell ref="D266:D269"/>
    <mergeCell ref="E268:E269"/>
    <mergeCell ref="F268:F269"/>
    <mergeCell ref="G268:G269"/>
    <mergeCell ref="H268:H269"/>
    <mergeCell ref="I268:I269"/>
    <mergeCell ref="J268:J269"/>
    <mergeCell ref="C260:C264"/>
    <mergeCell ref="A260:A264"/>
    <mergeCell ref="B260:B264"/>
    <mergeCell ref="D261:D264"/>
    <mergeCell ref="E263:E264"/>
    <mergeCell ref="F263:F264"/>
    <mergeCell ref="G263:G264"/>
    <mergeCell ref="I263:I264"/>
    <mergeCell ref="D256:D259"/>
    <mergeCell ref="H345:J345"/>
    <mergeCell ref="B89:B92"/>
    <mergeCell ref="A89:A92"/>
    <mergeCell ref="C89:C92"/>
    <mergeCell ref="J258:J259"/>
    <mergeCell ref="I112:I115"/>
    <mergeCell ref="J112:J115"/>
    <mergeCell ref="I253:I254"/>
    <mergeCell ref="J253:J254"/>
    <mergeCell ref="J238:J239"/>
    <mergeCell ref="A345:B345"/>
    <mergeCell ref="E112:E115"/>
    <mergeCell ref="F112:F115"/>
    <mergeCell ref="G112:G115"/>
    <mergeCell ref="A250:A254"/>
    <mergeCell ref="B250:B254"/>
    <mergeCell ref="C250:C254"/>
    <mergeCell ref="D251:D254"/>
    <mergeCell ref="E253:E254"/>
    <mergeCell ref="F253:F254"/>
    <mergeCell ref="E82:E83"/>
    <mergeCell ref="F82:F83"/>
    <mergeCell ref="G82:G83"/>
    <mergeCell ref="H82:H83"/>
    <mergeCell ref="I82:I83"/>
    <mergeCell ref="J82:J83"/>
    <mergeCell ref="E87:E88"/>
    <mergeCell ref="F87:F88"/>
    <mergeCell ref="G87:G88"/>
    <mergeCell ref="H87:H88"/>
    <mergeCell ref="I87:I88"/>
    <mergeCell ref="J87:J88"/>
    <mergeCell ref="G253:G254"/>
    <mergeCell ref="A230:A234"/>
    <mergeCell ref="B230:B234"/>
    <mergeCell ref="C230:C234"/>
    <mergeCell ref="D231:D234"/>
    <mergeCell ref="E231:E234"/>
    <mergeCell ref="F231:F234"/>
    <mergeCell ref="E258:E259"/>
    <mergeCell ref="F258:F259"/>
    <mergeCell ref="G258:G259"/>
    <mergeCell ref="B255:B259"/>
    <mergeCell ref="C255:C259"/>
    <mergeCell ref="A240:A244"/>
    <mergeCell ref="B240:B244"/>
    <mergeCell ref="C240:C244"/>
    <mergeCell ref="D241:D244"/>
    <mergeCell ref="A225:A229"/>
    <mergeCell ref="B225:B229"/>
    <mergeCell ref="C225:C229"/>
    <mergeCell ref="D226:D229"/>
    <mergeCell ref="A245:A249"/>
    <mergeCell ref="B245:B249"/>
    <mergeCell ref="C245:C249"/>
    <mergeCell ref="D246:D249"/>
    <mergeCell ref="H248:H249"/>
    <mergeCell ref="H231:H234"/>
    <mergeCell ref="E216:E219"/>
    <mergeCell ref="H216:H219"/>
    <mergeCell ref="G216:G219"/>
    <mergeCell ref="F248:F249"/>
    <mergeCell ref="G248:G249"/>
    <mergeCell ref="F243:F244"/>
    <mergeCell ref="G243:G244"/>
    <mergeCell ref="H243:H244"/>
    <mergeCell ref="E226:E229"/>
    <mergeCell ref="F226:F229"/>
    <mergeCell ref="G226:G229"/>
    <mergeCell ref="F216:F219"/>
    <mergeCell ref="E243:E244"/>
    <mergeCell ref="H226:H229"/>
    <mergeCell ref="G231:G234"/>
    <mergeCell ref="H223:H224"/>
    <mergeCell ref="E248:E249"/>
    <mergeCell ref="E223:E224"/>
    <mergeCell ref="J278:J279"/>
    <mergeCell ref="C215:C219"/>
    <mergeCell ref="J47:J48"/>
    <mergeCell ref="J196:J199"/>
    <mergeCell ref="E201:E204"/>
    <mergeCell ref="F201:F204"/>
    <mergeCell ref="G201:G204"/>
    <mergeCell ref="H201:H204"/>
    <mergeCell ref="I201:I204"/>
    <mergeCell ref="E196:E199"/>
    <mergeCell ref="F196:F199"/>
    <mergeCell ref="G196:G199"/>
    <mergeCell ref="H196:H199"/>
    <mergeCell ref="I196:I199"/>
    <mergeCell ref="J176:J179"/>
    <mergeCell ref="J181:J184"/>
    <mergeCell ref="J168:J169"/>
    <mergeCell ref="H112:H115"/>
    <mergeCell ref="H171:H174"/>
    <mergeCell ref="D216:D219"/>
    <mergeCell ref="C200:C204"/>
    <mergeCell ref="D201:D204"/>
    <mergeCell ref="I171:I174"/>
    <mergeCell ref="E190:E193"/>
    <mergeCell ref="I306:I309"/>
    <mergeCell ref="J306:J309"/>
    <mergeCell ref="G324:G325"/>
    <mergeCell ref="H324:H325"/>
    <mergeCell ref="I324:I325"/>
    <mergeCell ref="J296:J299"/>
    <mergeCell ref="J301:J304"/>
    <mergeCell ref="J288:J289"/>
    <mergeCell ref="J291:J294"/>
    <mergeCell ref="I291:I294"/>
    <mergeCell ref="I288:I289"/>
    <mergeCell ref="J329:J330"/>
    <mergeCell ref="J324:J325"/>
    <mergeCell ref="G311:G314"/>
    <mergeCell ref="H311:H314"/>
    <mergeCell ref="I311:I314"/>
    <mergeCell ref="J311:J314"/>
    <mergeCell ref="G329:G330"/>
    <mergeCell ref="H329:H330"/>
    <mergeCell ref="I329:I330"/>
    <mergeCell ref="J283:J284"/>
    <mergeCell ref="I243:I244"/>
    <mergeCell ref="F311:F314"/>
    <mergeCell ref="A331:A340"/>
    <mergeCell ref="B331:B340"/>
    <mergeCell ref="C331:C340"/>
    <mergeCell ref="A326:A330"/>
    <mergeCell ref="B326:B330"/>
    <mergeCell ref="C326:C330"/>
    <mergeCell ref="D327:D330"/>
    <mergeCell ref="E329:E330"/>
    <mergeCell ref="F329:F330"/>
    <mergeCell ref="A321:A325"/>
    <mergeCell ref="B321:B325"/>
    <mergeCell ref="C321:C325"/>
    <mergeCell ref="D322:D325"/>
    <mergeCell ref="E311:E314"/>
    <mergeCell ref="C310:C314"/>
    <mergeCell ref="D311:D314"/>
    <mergeCell ref="A295:A299"/>
    <mergeCell ref="B295:B299"/>
    <mergeCell ref="C295:C299"/>
    <mergeCell ref="I296:I299"/>
    <mergeCell ref="A300:A304"/>
    <mergeCell ref="B300:B304"/>
    <mergeCell ref="C300:C304"/>
    <mergeCell ref="D301:D304"/>
    <mergeCell ref="E301:E304"/>
    <mergeCell ref="F301:F304"/>
    <mergeCell ref="G301:G304"/>
    <mergeCell ref="H301:H304"/>
    <mergeCell ref="I301:I304"/>
    <mergeCell ref="D296:D299"/>
    <mergeCell ref="E296:E299"/>
    <mergeCell ref="F296:F299"/>
    <mergeCell ref="G296:G299"/>
    <mergeCell ref="H296:H299"/>
    <mergeCell ref="A290:A294"/>
    <mergeCell ref="B290:B294"/>
    <mergeCell ref="C290:C294"/>
    <mergeCell ref="D291:D294"/>
    <mergeCell ref="E291:E294"/>
    <mergeCell ref="F291:F294"/>
    <mergeCell ref="G291:G294"/>
    <mergeCell ref="H291:H294"/>
    <mergeCell ref="A285:A289"/>
    <mergeCell ref="B285:B289"/>
    <mergeCell ref="C285:C289"/>
    <mergeCell ref="D286:D289"/>
    <mergeCell ref="E288:E289"/>
    <mergeCell ref="F288:F289"/>
    <mergeCell ref="G288:G289"/>
    <mergeCell ref="H288:H289"/>
    <mergeCell ref="A280:A284"/>
    <mergeCell ref="B280:B284"/>
    <mergeCell ref="C280:C284"/>
    <mergeCell ref="D281:D284"/>
    <mergeCell ref="E283:E284"/>
    <mergeCell ref="F283:F284"/>
    <mergeCell ref="G283:G284"/>
    <mergeCell ref="H283:H284"/>
    <mergeCell ref="I283:I284"/>
    <mergeCell ref="A275:A279"/>
    <mergeCell ref="B275:B279"/>
    <mergeCell ref="C275:C279"/>
    <mergeCell ref="D276:D279"/>
    <mergeCell ref="E278:E279"/>
    <mergeCell ref="F278:F279"/>
    <mergeCell ref="G278:G279"/>
    <mergeCell ref="H278:H279"/>
    <mergeCell ref="I278:I279"/>
    <mergeCell ref="J216:J219"/>
    <mergeCell ref="B215:B219"/>
    <mergeCell ref="I231:I234"/>
    <mergeCell ref="A235:A239"/>
    <mergeCell ref="B235:B239"/>
    <mergeCell ref="C235:C239"/>
    <mergeCell ref="D236:D239"/>
    <mergeCell ref="E238:E239"/>
    <mergeCell ref="F238:F239"/>
    <mergeCell ref="G238:G239"/>
    <mergeCell ref="H238:H239"/>
    <mergeCell ref="I238:I239"/>
    <mergeCell ref="B220:B224"/>
    <mergeCell ref="A215:A219"/>
    <mergeCell ref="J226:J229"/>
    <mergeCell ref="J231:J234"/>
    <mergeCell ref="F223:F224"/>
    <mergeCell ref="G223:G224"/>
    <mergeCell ref="A220:A224"/>
    <mergeCell ref="C220:C224"/>
    <mergeCell ref="D221:D224"/>
    <mergeCell ref="A210:A214"/>
    <mergeCell ref="B210:B214"/>
    <mergeCell ref="C210:C214"/>
    <mergeCell ref="D211:D214"/>
    <mergeCell ref="E211:E214"/>
    <mergeCell ref="F211:F214"/>
    <mergeCell ref="G211:G214"/>
    <mergeCell ref="H211:H214"/>
    <mergeCell ref="I211:I214"/>
    <mergeCell ref="A205:A209"/>
    <mergeCell ref="B205:B209"/>
    <mergeCell ref="C205:C209"/>
    <mergeCell ref="D206:D209"/>
    <mergeCell ref="E208:E209"/>
    <mergeCell ref="F208:F209"/>
    <mergeCell ref="G208:G209"/>
    <mergeCell ref="H208:H209"/>
    <mergeCell ref="I208:I209"/>
    <mergeCell ref="A185:A188"/>
    <mergeCell ref="B185:B188"/>
    <mergeCell ref="C185:C188"/>
    <mergeCell ref="D186:D188"/>
    <mergeCell ref="A189:A193"/>
    <mergeCell ref="B189:B193"/>
    <mergeCell ref="C189:C193"/>
    <mergeCell ref="D190:D193"/>
    <mergeCell ref="J201:J204"/>
    <mergeCell ref="D196:D199"/>
    <mergeCell ref="A200:A204"/>
    <mergeCell ref="B200:B204"/>
    <mergeCell ref="G190:G193"/>
    <mergeCell ref="H190:H193"/>
    <mergeCell ref="I190:I193"/>
    <mergeCell ref="J190:J193"/>
    <mergeCell ref="F190:F193"/>
    <mergeCell ref="E176:E179"/>
    <mergeCell ref="F176:F179"/>
    <mergeCell ref="G176:G179"/>
    <mergeCell ref="H176:H179"/>
    <mergeCell ref="I176:I179"/>
    <mergeCell ref="A180:A184"/>
    <mergeCell ref="B180:B184"/>
    <mergeCell ref="C180:C184"/>
    <mergeCell ref="D181:D184"/>
    <mergeCell ref="E181:E184"/>
    <mergeCell ref="F181:F184"/>
    <mergeCell ref="G181:G184"/>
    <mergeCell ref="H181:H184"/>
    <mergeCell ref="I181:I184"/>
    <mergeCell ref="F171:F174"/>
    <mergeCell ref="A165:A169"/>
    <mergeCell ref="B165:B169"/>
    <mergeCell ref="C165:C169"/>
    <mergeCell ref="D166:D169"/>
    <mergeCell ref="E168:E169"/>
    <mergeCell ref="F168:F169"/>
    <mergeCell ref="A161:A164"/>
    <mergeCell ref="B161:B164"/>
    <mergeCell ref="C161:C164"/>
    <mergeCell ref="A156:A160"/>
    <mergeCell ref="B156:B160"/>
    <mergeCell ref="C156:C160"/>
    <mergeCell ref="D157:D160"/>
    <mergeCell ref="A170:A174"/>
    <mergeCell ref="B170:B174"/>
    <mergeCell ref="C170:C174"/>
    <mergeCell ref="D171:D174"/>
    <mergeCell ref="E171:E174"/>
    <mergeCell ref="A151:A155"/>
    <mergeCell ref="B151:B155"/>
    <mergeCell ref="C151:C155"/>
    <mergeCell ref="D152:D155"/>
    <mergeCell ref="A136:A141"/>
    <mergeCell ref="B136:B141"/>
    <mergeCell ref="C136:C141"/>
    <mergeCell ref="E138:E141"/>
    <mergeCell ref="F138:F141"/>
    <mergeCell ref="D137:D140"/>
    <mergeCell ref="A145:A147"/>
    <mergeCell ref="A148:A150"/>
    <mergeCell ref="B145:B147"/>
    <mergeCell ref="C145:C147"/>
    <mergeCell ref="B148:B150"/>
    <mergeCell ref="C148:C150"/>
    <mergeCell ref="D146:D147"/>
    <mergeCell ref="D149:D150"/>
    <mergeCell ref="A142:A144"/>
    <mergeCell ref="B142:B144"/>
    <mergeCell ref="C142:C144"/>
    <mergeCell ref="D143:D144"/>
    <mergeCell ref="A126:A130"/>
    <mergeCell ref="B126:B130"/>
    <mergeCell ref="C126:C130"/>
    <mergeCell ref="D127:D130"/>
    <mergeCell ref="E127:E130"/>
    <mergeCell ref="F127:F130"/>
    <mergeCell ref="G127:G130"/>
    <mergeCell ref="H127:H130"/>
    <mergeCell ref="I127:I130"/>
    <mergeCell ref="A131:A135"/>
    <mergeCell ref="B131:B135"/>
    <mergeCell ref="C131:C135"/>
    <mergeCell ref="D132:D135"/>
    <mergeCell ref="E132:E135"/>
    <mergeCell ref="F132:F135"/>
    <mergeCell ref="G132:G135"/>
    <mergeCell ref="H132:H135"/>
    <mergeCell ref="I132:I135"/>
    <mergeCell ref="F119:F120"/>
    <mergeCell ref="G119:G120"/>
    <mergeCell ref="H119:H120"/>
    <mergeCell ref="I119:I120"/>
    <mergeCell ref="E123:E125"/>
    <mergeCell ref="F123:F125"/>
    <mergeCell ref="G123:G125"/>
    <mergeCell ref="H123:H125"/>
    <mergeCell ref="I123:I125"/>
    <mergeCell ref="A121:A125"/>
    <mergeCell ref="B121:B125"/>
    <mergeCell ref="C121:C125"/>
    <mergeCell ref="D122:D125"/>
    <mergeCell ref="A116:A120"/>
    <mergeCell ref="B116:B120"/>
    <mergeCell ref="C116:C120"/>
    <mergeCell ref="D117:D120"/>
    <mergeCell ref="E119:E120"/>
    <mergeCell ref="E101:E102"/>
    <mergeCell ref="F101:F102"/>
    <mergeCell ref="G101:G102"/>
    <mergeCell ref="H101:H102"/>
    <mergeCell ref="I101:I102"/>
    <mergeCell ref="A103:A105"/>
    <mergeCell ref="B103:B105"/>
    <mergeCell ref="C103:C105"/>
    <mergeCell ref="D104:D105"/>
    <mergeCell ref="E107:E110"/>
    <mergeCell ref="F107:F110"/>
    <mergeCell ref="G107:G110"/>
    <mergeCell ref="H107:H110"/>
    <mergeCell ref="I107:I110"/>
    <mergeCell ref="A71:A73"/>
    <mergeCell ref="B71:B73"/>
    <mergeCell ref="C71:C73"/>
    <mergeCell ref="A93:A97"/>
    <mergeCell ref="B93:B97"/>
    <mergeCell ref="C93:C97"/>
    <mergeCell ref="D94:D97"/>
    <mergeCell ref="E96:E97"/>
    <mergeCell ref="F96:F97"/>
    <mergeCell ref="A79:A83"/>
    <mergeCell ref="B79:B83"/>
    <mergeCell ref="C79:C83"/>
    <mergeCell ref="D80:D83"/>
    <mergeCell ref="A84:A88"/>
    <mergeCell ref="B84:B88"/>
    <mergeCell ref="C84:C88"/>
    <mergeCell ref="D85:D88"/>
    <mergeCell ref="A74:A78"/>
    <mergeCell ref="A98:A102"/>
    <mergeCell ref="B74:B78"/>
    <mergeCell ref="C74:C78"/>
    <mergeCell ref="D75:D78"/>
    <mergeCell ref="E75:E78"/>
    <mergeCell ref="A66:A70"/>
    <mergeCell ref="B66:B70"/>
    <mergeCell ref="C66:C70"/>
    <mergeCell ref="D67:D70"/>
    <mergeCell ref="E67:E70"/>
    <mergeCell ref="D72:D73"/>
    <mergeCell ref="J56:J57"/>
    <mergeCell ref="F56:F57"/>
    <mergeCell ref="F67:F70"/>
    <mergeCell ref="A61:A65"/>
    <mergeCell ref="B61:B65"/>
    <mergeCell ref="C61:C65"/>
    <mergeCell ref="A58:A60"/>
    <mergeCell ref="B58:B60"/>
    <mergeCell ref="C58:C60"/>
    <mergeCell ref="D59:D60"/>
    <mergeCell ref="A53:A57"/>
    <mergeCell ref="B53:B57"/>
    <mergeCell ref="C53:C57"/>
    <mergeCell ref="D54:D57"/>
    <mergeCell ref="E56:E57"/>
    <mergeCell ref="D62:D63"/>
    <mergeCell ref="A44:A48"/>
    <mergeCell ref="B44:B48"/>
    <mergeCell ref="C44:C48"/>
    <mergeCell ref="D45:D48"/>
    <mergeCell ref="G56:G57"/>
    <mergeCell ref="H56:H57"/>
    <mergeCell ref="I56:I57"/>
    <mergeCell ref="A49:A52"/>
    <mergeCell ref="B49:B52"/>
    <mergeCell ref="C49:C52"/>
    <mergeCell ref="D50:D52"/>
    <mergeCell ref="E47:E48"/>
    <mergeCell ref="F47:F48"/>
    <mergeCell ref="G47:G48"/>
    <mergeCell ref="H47:H48"/>
    <mergeCell ref="I47:I48"/>
    <mergeCell ref="J35:J38"/>
    <mergeCell ref="A39:A43"/>
    <mergeCell ref="B39:B43"/>
    <mergeCell ref="C39:C43"/>
    <mergeCell ref="D40:D43"/>
    <mergeCell ref="E40:E43"/>
    <mergeCell ref="F40:F43"/>
    <mergeCell ref="G40:G43"/>
    <mergeCell ref="H40:H43"/>
    <mergeCell ref="I40:I43"/>
    <mergeCell ref="J40:J43"/>
    <mergeCell ref="A34:A38"/>
    <mergeCell ref="B34:B38"/>
    <mergeCell ref="C34:C38"/>
    <mergeCell ref="D35:D38"/>
    <mergeCell ref="E35:E38"/>
    <mergeCell ref="F35:F38"/>
    <mergeCell ref="G35:G38"/>
    <mergeCell ref="H35:H38"/>
    <mergeCell ref="I35:I38"/>
    <mergeCell ref="E25:E28"/>
    <mergeCell ref="F22:F23"/>
    <mergeCell ref="G22:G23"/>
    <mergeCell ref="H22:H23"/>
    <mergeCell ref="I22:I23"/>
    <mergeCell ref="E22:E23"/>
    <mergeCell ref="J25:J28"/>
    <mergeCell ref="A29:A33"/>
    <mergeCell ref="B29:B33"/>
    <mergeCell ref="C29:C33"/>
    <mergeCell ref="D30:D33"/>
    <mergeCell ref="E30:E33"/>
    <mergeCell ref="F30:F33"/>
    <mergeCell ref="G30:G33"/>
    <mergeCell ref="H30:H33"/>
    <mergeCell ref="I30:I33"/>
    <mergeCell ref="J30:J33"/>
    <mergeCell ref="F25:F28"/>
    <mergeCell ref="G25:G28"/>
    <mergeCell ref="H25:H28"/>
    <mergeCell ref="I25:I28"/>
    <mergeCell ref="J22:J23"/>
    <mergeCell ref="E1:J1"/>
    <mergeCell ref="A3:J3"/>
    <mergeCell ref="A4:J4"/>
    <mergeCell ref="A5:J5"/>
    <mergeCell ref="A6:A7"/>
    <mergeCell ref="B6:B7"/>
    <mergeCell ref="C6:C7"/>
    <mergeCell ref="D6:D7"/>
    <mergeCell ref="E6:E7"/>
    <mergeCell ref="F6:J6"/>
    <mergeCell ref="I334:I340"/>
    <mergeCell ref="J334:J340"/>
    <mergeCell ref="A9:A12"/>
    <mergeCell ref="B9:B12"/>
    <mergeCell ref="C9:C12"/>
    <mergeCell ref="A14:A18"/>
    <mergeCell ref="B14:B18"/>
    <mergeCell ref="C14:C18"/>
    <mergeCell ref="J17:J18"/>
    <mergeCell ref="D15:D18"/>
    <mergeCell ref="E17:E18"/>
    <mergeCell ref="F17:F18"/>
    <mergeCell ref="G17:G18"/>
    <mergeCell ref="H17:H18"/>
    <mergeCell ref="I17:I18"/>
    <mergeCell ref="A19:A23"/>
    <mergeCell ref="B19:B23"/>
    <mergeCell ref="C19:C23"/>
    <mergeCell ref="D20:D23"/>
    <mergeCell ref="A24:A28"/>
    <mergeCell ref="B24:B28"/>
    <mergeCell ref="C24:C28"/>
    <mergeCell ref="D25:D28"/>
    <mergeCell ref="J101:J102"/>
    <mergeCell ref="A111:A115"/>
    <mergeCell ref="B111:B115"/>
    <mergeCell ref="C111:C115"/>
    <mergeCell ref="D112:D115"/>
    <mergeCell ref="D332:D340"/>
    <mergeCell ref="E334:E340"/>
    <mergeCell ref="F334:F340"/>
    <mergeCell ref="G334:G340"/>
    <mergeCell ref="H334:H340"/>
    <mergeCell ref="A305:A309"/>
    <mergeCell ref="B305:B309"/>
    <mergeCell ref="C305:C309"/>
    <mergeCell ref="D306:D309"/>
    <mergeCell ref="E306:E309"/>
    <mergeCell ref="F306:F309"/>
    <mergeCell ref="G306:G309"/>
    <mergeCell ref="H306:H309"/>
    <mergeCell ref="E324:E325"/>
    <mergeCell ref="F324:F325"/>
    <mergeCell ref="A310:A314"/>
    <mergeCell ref="B310:B314"/>
    <mergeCell ref="A255:A259"/>
    <mergeCell ref="G138:G141"/>
    <mergeCell ref="H138:H141"/>
    <mergeCell ref="I248:I249"/>
    <mergeCell ref="H253:H254"/>
    <mergeCell ref="J248:J249"/>
    <mergeCell ref="G67:G70"/>
    <mergeCell ref="H67:H70"/>
    <mergeCell ref="I67:I70"/>
    <mergeCell ref="J67:J70"/>
    <mergeCell ref="J96:J97"/>
    <mergeCell ref="I223:I224"/>
    <mergeCell ref="J119:J120"/>
    <mergeCell ref="J123:J125"/>
    <mergeCell ref="J127:J130"/>
    <mergeCell ref="J132:J135"/>
    <mergeCell ref="I138:I141"/>
    <mergeCell ref="J138:J141"/>
    <mergeCell ref="J171:J174"/>
    <mergeCell ref="G168:G169"/>
    <mergeCell ref="H168:H169"/>
    <mergeCell ref="I168:I169"/>
    <mergeCell ref="G171:G174"/>
    <mergeCell ref="I226:I229"/>
    <mergeCell ref="I216:I219"/>
    <mergeCell ref="J208:J209"/>
    <mergeCell ref="J211:J214"/>
    <mergeCell ref="F75:F78"/>
    <mergeCell ref="G75:G78"/>
    <mergeCell ref="H75:H78"/>
    <mergeCell ref="I75:I78"/>
    <mergeCell ref="J75:J78"/>
    <mergeCell ref="G96:G97"/>
    <mergeCell ref="H96:H97"/>
    <mergeCell ref="I96:I97"/>
    <mergeCell ref="J107:J110"/>
    <mergeCell ref="A341:A343"/>
    <mergeCell ref="B341:B343"/>
    <mergeCell ref="C341:C343"/>
    <mergeCell ref="D342:D343"/>
    <mergeCell ref="A315:A317"/>
    <mergeCell ref="A318:A320"/>
    <mergeCell ref="B315:B317"/>
    <mergeCell ref="C315:C317"/>
    <mergeCell ref="B318:B320"/>
    <mergeCell ref="C318:C320"/>
    <mergeCell ref="D316:D317"/>
    <mergeCell ref="D319:D320"/>
    <mergeCell ref="D90:D92"/>
    <mergeCell ref="J273:J274"/>
    <mergeCell ref="A270:A274"/>
    <mergeCell ref="B270:B274"/>
    <mergeCell ref="D271:D274"/>
    <mergeCell ref="E273:E274"/>
    <mergeCell ref="F273:F274"/>
    <mergeCell ref="G273:G274"/>
    <mergeCell ref="H273:H274"/>
    <mergeCell ref="I273:I274"/>
    <mergeCell ref="D107:D110"/>
    <mergeCell ref="B98:B102"/>
    <mergeCell ref="C98:C102"/>
    <mergeCell ref="D99:D102"/>
    <mergeCell ref="A106:A110"/>
    <mergeCell ref="B106:B110"/>
    <mergeCell ref="C106:C110"/>
    <mergeCell ref="A175:A179"/>
    <mergeCell ref="B175:B179"/>
    <mergeCell ref="C175:C179"/>
    <mergeCell ref="D176:D179"/>
    <mergeCell ref="D162:D164"/>
    <mergeCell ref="J223:J224"/>
    <mergeCell ref="I258:I259"/>
  </mergeCells>
  <pageMargins left="0.43307086614173229" right="0.31496062992125984" top="0.39370078740157483" bottom="0.31496062992125984" header="0.31496062992125984" footer="0.23622047244094491"/>
  <pageSetup paperSize="9" scale="63" orientation="landscape" r:id="rId1"/>
  <rowBreaks count="9" manualBreakCount="9">
    <brk id="22" max="9" man="1"/>
    <brk id="52" max="9" man="1"/>
    <brk id="65" max="9" man="1"/>
    <brk id="105" max="9" man="1"/>
    <brk id="150" max="9" man="1"/>
    <brk id="213" max="9" man="1"/>
    <brk id="214" max="9" man="1"/>
    <brk id="274" max="9" man="1"/>
    <brk id="320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315"/>
  <sheetViews>
    <sheetView topLeftCell="A129" workbookViewId="0">
      <selection activeCell="B146" sqref="B146"/>
    </sheetView>
  </sheetViews>
  <sheetFormatPr defaultColWidth="42.42578125" defaultRowHeight="15.75" x14ac:dyDescent="0.25"/>
  <cols>
    <col min="1" max="1" width="44.85546875" style="3" customWidth="1"/>
    <col min="2" max="2" width="66" style="3" customWidth="1"/>
    <col min="3" max="3" width="76.140625" style="3" customWidth="1"/>
    <col min="4" max="16384" width="42.42578125" style="3"/>
  </cols>
  <sheetData>
    <row r="1" spans="1:3" ht="63.75" customHeight="1" x14ac:dyDescent="0.25">
      <c r="A1" s="24"/>
      <c r="B1" s="24"/>
      <c r="C1" s="91" t="s">
        <v>450</v>
      </c>
    </row>
    <row r="2" spans="1:3" ht="15.75" customHeight="1" x14ac:dyDescent="0.25">
      <c r="A2" s="37"/>
      <c r="B2" s="37"/>
      <c r="C2" s="37"/>
    </row>
    <row r="3" spans="1:3" ht="16.5" customHeight="1" x14ac:dyDescent="0.25">
      <c r="A3" s="327" t="s">
        <v>267</v>
      </c>
      <c r="B3" s="327"/>
      <c r="C3" s="327"/>
    </row>
    <row r="4" spans="1:3" x14ac:dyDescent="0.25">
      <c r="A4" s="384" t="s">
        <v>268</v>
      </c>
      <c r="B4" s="384"/>
      <c r="C4" s="384"/>
    </row>
    <row r="5" spans="1:3" ht="15.75" customHeight="1" x14ac:dyDescent="0.25">
      <c r="A5" s="424" t="s">
        <v>252</v>
      </c>
      <c r="B5" s="424"/>
      <c r="C5" s="424"/>
    </row>
    <row r="6" spans="1:3" s="45" customFormat="1" ht="30" customHeight="1" x14ac:dyDescent="0.25">
      <c r="A6" s="324" t="s">
        <v>5</v>
      </c>
      <c r="B6" s="324" t="s">
        <v>269</v>
      </c>
      <c r="C6" s="343" t="s">
        <v>270</v>
      </c>
    </row>
    <row r="7" spans="1:3" s="45" customFormat="1" ht="42" customHeight="1" x14ac:dyDescent="0.25">
      <c r="A7" s="324"/>
      <c r="B7" s="324"/>
      <c r="C7" s="343"/>
    </row>
    <row r="8" spans="1:3" s="15" customFormat="1" x14ac:dyDescent="0.25">
      <c r="A8" s="101">
        <v>1</v>
      </c>
      <c r="B8" s="101">
        <v>2</v>
      </c>
      <c r="C8" s="101">
        <v>3</v>
      </c>
    </row>
    <row r="9" spans="1:3" ht="15.75" customHeight="1" x14ac:dyDescent="0.25">
      <c r="A9" s="335" t="s">
        <v>0</v>
      </c>
      <c r="B9" s="420" t="s">
        <v>42</v>
      </c>
      <c r="C9" s="422" t="s">
        <v>271</v>
      </c>
    </row>
    <row r="10" spans="1:3" ht="16.5" customHeight="1" x14ac:dyDescent="0.25">
      <c r="A10" s="335"/>
      <c r="B10" s="421"/>
      <c r="C10" s="423"/>
    </row>
    <row r="11" spans="1:3" ht="15.75" customHeight="1" x14ac:dyDescent="0.25">
      <c r="A11" s="309" t="s">
        <v>2</v>
      </c>
      <c r="B11" s="318" t="s">
        <v>272</v>
      </c>
      <c r="C11" s="302" t="s">
        <v>271</v>
      </c>
    </row>
    <row r="12" spans="1:3" x14ac:dyDescent="0.25">
      <c r="A12" s="309"/>
      <c r="B12" s="319"/>
      <c r="C12" s="303"/>
    </row>
    <row r="13" spans="1:3" ht="6.75" hidden="1" customHeight="1" x14ac:dyDescent="0.25">
      <c r="A13" s="309"/>
      <c r="B13" s="319"/>
      <c r="C13" s="303"/>
    </row>
    <row r="14" spans="1:3" ht="15.75" hidden="1" customHeight="1" x14ac:dyDescent="0.25">
      <c r="A14" s="309"/>
      <c r="B14" s="319"/>
      <c r="C14" s="303"/>
    </row>
    <row r="15" spans="1:3" ht="15.75" hidden="1" customHeight="1" x14ac:dyDescent="0.25">
      <c r="A15" s="309"/>
      <c r="B15" s="319"/>
      <c r="C15" s="303"/>
    </row>
    <row r="16" spans="1:3" ht="26.25" hidden="1" customHeight="1" x14ac:dyDescent="0.25">
      <c r="A16" s="309"/>
      <c r="B16" s="320"/>
      <c r="C16" s="304"/>
    </row>
    <row r="17" spans="1:3" ht="15.75" customHeight="1" x14ac:dyDescent="0.25">
      <c r="A17" s="302" t="s">
        <v>34</v>
      </c>
      <c r="B17" s="309" t="s">
        <v>51</v>
      </c>
      <c r="C17" s="302" t="s">
        <v>271</v>
      </c>
    </row>
    <row r="18" spans="1:3" x14ac:dyDescent="0.25">
      <c r="A18" s="303"/>
      <c r="B18" s="309"/>
      <c r="C18" s="303"/>
    </row>
    <row r="19" spans="1:3" ht="15" customHeight="1" x14ac:dyDescent="0.25">
      <c r="A19" s="303"/>
      <c r="B19" s="309"/>
      <c r="C19" s="303"/>
    </row>
    <row r="20" spans="1:3" ht="2.25" hidden="1" customHeight="1" x14ac:dyDescent="0.25">
      <c r="A20" s="303"/>
      <c r="B20" s="309"/>
      <c r="C20" s="303"/>
    </row>
    <row r="21" spans="1:3" ht="15.75" hidden="1" customHeight="1" x14ac:dyDescent="0.25">
      <c r="A21" s="303"/>
      <c r="B21" s="309"/>
      <c r="C21" s="303"/>
    </row>
    <row r="22" spans="1:3" ht="13.5" hidden="1" customHeight="1" x14ac:dyDescent="0.25">
      <c r="A22" s="304"/>
      <c r="B22" s="309"/>
      <c r="C22" s="304"/>
    </row>
    <row r="23" spans="1:3" ht="15.75" customHeight="1" x14ac:dyDescent="0.25">
      <c r="A23" s="302" t="s">
        <v>33</v>
      </c>
      <c r="B23" s="309" t="s">
        <v>96</v>
      </c>
      <c r="C23" s="309" t="s">
        <v>271</v>
      </c>
    </row>
    <row r="24" spans="1:3" x14ac:dyDescent="0.25">
      <c r="A24" s="303"/>
      <c r="B24" s="309"/>
      <c r="C24" s="309"/>
    </row>
    <row r="25" spans="1:3" x14ac:dyDescent="0.25">
      <c r="A25" s="303"/>
      <c r="B25" s="309"/>
      <c r="C25" s="309"/>
    </row>
    <row r="26" spans="1:3" ht="15.75" customHeight="1" x14ac:dyDescent="0.25">
      <c r="A26" s="303"/>
      <c r="B26" s="309"/>
      <c r="C26" s="309"/>
    </row>
    <row r="27" spans="1:3" ht="3" hidden="1" customHeight="1" x14ac:dyDescent="0.25">
      <c r="A27" s="303"/>
      <c r="B27" s="309"/>
      <c r="C27" s="309"/>
    </row>
    <row r="28" spans="1:3" ht="15.75" hidden="1" customHeight="1" x14ac:dyDescent="0.25">
      <c r="A28" s="303"/>
      <c r="B28" s="309"/>
      <c r="C28" s="309"/>
    </row>
    <row r="29" spans="1:3" ht="13.5" hidden="1" customHeight="1" x14ac:dyDescent="0.25">
      <c r="A29" s="303"/>
      <c r="B29" s="309"/>
      <c r="C29" s="309"/>
    </row>
    <row r="30" spans="1:3" ht="15.75" customHeight="1" x14ac:dyDescent="0.25">
      <c r="A30" s="309" t="s">
        <v>120</v>
      </c>
      <c r="B30" s="309" t="s">
        <v>121</v>
      </c>
      <c r="C30" s="302" t="s">
        <v>271</v>
      </c>
    </row>
    <row r="31" spans="1:3" x14ac:dyDescent="0.25">
      <c r="A31" s="309"/>
      <c r="B31" s="309"/>
      <c r="C31" s="303"/>
    </row>
    <row r="32" spans="1:3" ht="13.5" hidden="1" customHeight="1" x14ac:dyDescent="0.25">
      <c r="A32" s="309"/>
      <c r="B32" s="309"/>
      <c r="C32" s="303"/>
    </row>
    <row r="33" spans="1:3" ht="15.75" hidden="1" customHeight="1" x14ac:dyDescent="0.25">
      <c r="A33" s="309"/>
      <c r="B33" s="309"/>
      <c r="C33" s="303"/>
    </row>
    <row r="34" spans="1:3" ht="15.75" hidden="1" customHeight="1" x14ac:dyDescent="0.25">
      <c r="A34" s="309"/>
      <c r="B34" s="309"/>
      <c r="C34" s="303"/>
    </row>
    <row r="35" spans="1:3" ht="21.75" hidden="1" customHeight="1" x14ac:dyDescent="0.25">
      <c r="A35" s="309"/>
      <c r="B35" s="309"/>
      <c r="C35" s="304"/>
    </row>
    <row r="36" spans="1:3" ht="15.75" customHeight="1" x14ac:dyDescent="0.25">
      <c r="A36" s="309" t="s">
        <v>122</v>
      </c>
      <c r="B36" s="309" t="s">
        <v>123</v>
      </c>
      <c r="C36" s="330" t="s">
        <v>271</v>
      </c>
    </row>
    <row r="37" spans="1:3" x14ac:dyDescent="0.25">
      <c r="A37" s="309"/>
      <c r="B37" s="309"/>
      <c r="C37" s="330"/>
    </row>
    <row r="38" spans="1:3" ht="17.25" customHeight="1" x14ac:dyDescent="0.25">
      <c r="A38" s="309"/>
      <c r="B38" s="309"/>
      <c r="C38" s="330"/>
    </row>
    <row r="39" spans="1:3" ht="0.75" hidden="1" customHeight="1" x14ac:dyDescent="0.25">
      <c r="A39" s="309"/>
      <c r="B39" s="309"/>
      <c r="C39" s="330"/>
    </row>
    <row r="40" spans="1:3" ht="7.5" hidden="1" customHeight="1" x14ac:dyDescent="0.25">
      <c r="A40" s="309"/>
      <c r="B40" s="309"/>
      <c r="C40" s="330"/>
    </row>
    <row r="41" spans="1:3" ht="15.75" hidden="1" customHeight="1" x14ac:dyDescent="0.25">
      <c r="A41" s="309"/>
      <c r="B41" s="309"/>
      <c r="C41" s="330"/>
    </row>
    <row r="42" spans="1:3" ht="72.75" hidden="1" customHeight="1" x14ac:dyDescent="0.25">
      <c r="A42" s="309"/>
      <c r="B42" s="309"/>
      <c r="C42" s="330"/>
    </row>
    <row r="43" spans="1:3" ht="15.75" customHeight="1" x14ac:dyDescent="0.25">
      <c r="A43" s="309" t="s">
        <v>273</v>
      </c>
      <c r="B43" s="309" t="s">
        <v>274</v>
      </c>
      <c r="C43" s="302" t="s">
        <v>271</v>
      </c>
    </row>
    <row r="44" spans="1:3" ht="14.25" customHeight="1" x14ac:dyDescent="0.25">
      <c r="A44" s="309"/>
      <c r="B44" s="309"/>
      <c r="C44" s="303"/>
    </row>
    <row r="45" spans="1:3" ht="1.5" customHeight="1" x14ac:dyDescent="0.25">
      <c r="A45" s="309"/>
      <c r="B45" s="309"/>
      <c r="C45" s="303"/>
    </row>
    <row r="46" spans="1:3" ht="15.75" hidden="1" customHeight="1" x14ac:dyDescent="0.25">
      <c r="A46" s="309"/>
      <c r="B46" s="309"/>
      <c r="C46" s="303"/>
    </row>
    <row r="47" spans="1:3" ht="15.75" hidden="1" customHeight="1" x14ac:dyDescent="0.25">
      <c r="A47" s="309"/>
      <c r="B47" s="309"/>
      <c r="C47" s="303"/>
    </row>
    <row r="48" spans="1:3" ht="70.5" hidden="1" customHeight="1" x14ac:dyDescent="0.25">
      <c r="A48" s="309"/>
      <c r="B48" s="309"/>
      <c r="C48" s="304"/>
    </row>
    <row r="49" spans="1:3" ht="15.75" customHeight="1" x14ac:dyDescent="0.25">
      <c r="A49" s="380" t="s">
        <v>275</v>
      </c>
      <c r="B49" s="380" t="s">
        <v>276</v>
      </c>
      <c r="C49" s="396" t="s">
        <v>271</v>
      </c>
    </row>
    <row r="50" spans="1:3" ht="6.75" customHeight="1" x14ac:dyDescent="0.25">
      <c r="A50" s="380"/>
      <c r="B50" s="380"/>
      <c r="C50" s="413"/>
    </row>
    <row r="51" spans="1:3" ht="0.75" hidden="1" customHeight="1" x14ac:dyDescent="0.25">
      <c r="A51" s="380"/>
      <c r="B51" s="380"/>
      <c r="C51" s="413"/>
    </row>
    <row r="52" spans="1:3" ht="15.75" hidden="1" customHeight="1" x14ac:dyDescent="0.25">
      <c r="A52" s="380"/>
      <c r="B52" s="380"/>
      <c r="C52" s="413"/>
    </row>
    <row r="53" spans="1:3" ht="15.75" hidden="1" customHeight="1" x14ac:dyDescent="0.25">
      <c r="A53" s="380"/>
      <c r="B53" s="380"/>
      <c r="C53" s="413"/>
    </row>
    <row r="54" spans="1:3" ht="9" customHeight="1" x14ac:dyDescent="0.25">
      <c r="A54" s="380"/>
      <c r="B54" s="380"/>
      <c r="C54" s="414"/>
    </row>
    <row r="55" spans="1:3" ht="9.75" customHeight="1" x14ac:dyDescent="0.25">
      <c r="A55" s="380" t="s">
        <v>277</v>
      </c>
      <c r="B55" s="380" t="s">
        <v>85</v>
      </c>
      <c r="C55" s="396" t="s">
        <v>271</v>
      </c>
    </row>
    <row r="56" spans="1:3" ht="15.75" hidden="1" customHeight="1" x14ac:dyDescent="0.25">
      <c r="A56" s="380"/>
      <c r="B56" s="380"/>
      <c r="C56" s="413"/>
    </row>
    <row r="57" spans="1:3" ht="2.25" customHeight="1" x14ac:dyDescent="0.25">
      <c r="A57" s="380"/>
      <c r="B57" s="380"/>
      <c r="C57" s="413"/>
    </row>
    <row r="58" spans="1:3" ht="4.5" hidden="1" customHeight="1" x14ac:dyDescent="0.25">
      <c r="A58" s="380"/>
      <c r="B58" s="380"/>
      <c r="C58" s="413"/>
    </row>
    <row r="59" spans="1:3" ht="15.75" hidden="1" customHeight="1" x14ac:dyDescent="0.25">
      <c r="A59" s="380"/>
      <c r="B59" s="380"/>
      <c r="C59" s="413"/>
    </row>
    <row r="60" spans="1:3" ht="20.25" customHeight="1" x14ac:dyDescent="0.25">
      <c r="A60" s="380"/>
      <c r="B60" s="380"/>
      <c r="C60" s="414"/>
    </row>
    <row r="61" spans="1:3" ht="33" customHeight="1" x14ac:dyDescent="0.25">
      <c r="A61" s="92" t="s">
        <v>3</v>
      </c>
      <c r="B61" s="104" t="s">
        <v>278</v>
      </c>
      <c r="C61" s="103" t="s">
        <v>271</v>
      </c>
    </row>
    <row r="62" spans="1:3" ht="15.75" customHeight="1" x14ac:dyDescent="0.25">
      <c r="A62" s="302" t="s">
        <v>36</v>
      </c>
      <c r="B62" s="302" t="s">
        <v>279</v>
      </c>
      <c r="C62" s="329" t="s">
        <v>271</v>
      </c>
    </row>
    <row r="63" spans="1:3" x14ac:dyDescent="0.25">
      <c r="A63" s="303"/>
      <c r="B63" s="303"/>
      <c r="C63" s="329"/>
    </row>
    <row r="64" spans="1:3" ht="5.25" customHeight="1" x14ac:dyDescent="0.25">
      <c r="A64" s="303"/>
      <c r="B64" s="303"/>
      <c r="C64" s="329"/>
    </row>
    <row r="65" spans="1:3" ht="54" hidden="1" customHeight="1" x14ac:dyDescent="0.25">
      <c r="A65" s="303"/>
      <c r="B65" s="303"/>
      <c r="C65" s="329"/>
    </row>
    <row r="66" spans="1:3" ht="15.75" customHeight="1" x14ac:dyDescent="0.25">
      <c r="A66" s="302" t="s">
        <v>35</v>
      </c>
      <c r="B66" s="302" t="s">
        <v>60</v>
      </c>
      <c r="C66" s="329" t="s">
        <v>271</v>
      </c>
    </row>
    <row r="67" spans="1:3" x14ac:dyDescent="0.25">
      <c r="A67" s="303"/>
      <c r="B67" s="303"/>
      <c r="C67" s="329"/>
    </row>
    <row r="68" spans="1:3" ht="14.25" customHeight="1" x14ac:dyDescent="0.25">
      <c r="A68" s="303"/>
      <c r="B68" s="303"/>
      <c r="C68" s="329"/>
    </row>
    <row r="69" spans="1:3" ht="4.5" hidden="1" customHeight="1" x14ac:dyDescent="0.25">
      <c r="A69" s="303"/>
      <c r="B69" s="303"/>
      <c r="C69" s="329"/>
    </row>
    <row r="70" spans="1:3" ht="0.75" hidden="1" customHeight="1" x14ac:dyDescent="0.25">
      <c r="A70" s="303"/>
      <c r="B70" s="303"/>
      <c r="C70" s="329"/>
    </row>
    <row r="71" spans="1:3" ht="0.75" hidden="1" customHeight="1" x14ac:dyDescent="0.25">
      <c r="A71" s="309"/>
      <c r="B71" s="303"/>
      <c r="C71" s="303"/>
    </row>
    <row r="72" spans="1:3" ht="15.75" hidden="1" customHeight="1" x14ac:dyDescent="0.25">
      <c r="A72" s="309"/>
      <c r="B72" s="303"/>
      <c r="C72" s="304"/>
    </row>
    <row r="73" spans="1:3" ht="15.75" customHeight="1" x14ac:dyDescent="0.25">
      <c r="A73" s="309" t="s">
        <v>126</v>
      </c>
      <c r="B73" s="302" t="s">
        <v>280</v>
      </c>
      <c r="C73" s="302" t="s">
        <v>271</v>
      </c>
    </row>
    <row r="74" spans="1:3" x14ac:dyDescent="0.25">
      <c r="A74" s="309"/>
      <c r="B74" s="303"/>
      <c r="C74" s="303"/>
    </row>
    <row r="75" spans="1:3" ht="15.75" customHeight="1" x14ac:dyDescent="0.25">
      <c r="A75" s="309"/>
      <c r="B75" s="303"/>
      <c r="C75" s="303"/>
    </row>
    <row r="76" spans="1:3" ht="15.75" hidden="1" customHeight="1" x14ac:dyDescent="0.25">
      <c r="A76" s="309"/>
      <c r="B76" s="303"/>
      <c r="C76" s="303"/>
    </row>
    <row r="77" spans="1:3" ht="15.75" hidden="1" customHeight="1" x14ac:dyDescent="0.25">
      <c r="A77" s="309"/>
      <c r="B77" s="303"/>
      <c r="C77" s="304"/>
    </row>
    <row r="78" spans="1:3" ht="33" customHeight="1" x14ac:dyDescent="0.25">
      <c r="A78" s="96" t="s">
        <v>128</v>
      </c>
      <c r="B78" s="102" t="s">
        <v>129</v>
      </c>
      <c r="C78" s="102" t="s">
        <v>271</v>
      </c>
    </row>
    <row r="79" spans="1:3" ht="15.75" customHeight="1" x14ac:dyDescent="0.25">
      <c r="A79" s="309" t="s">
        <v>130</v>
      </c>
      <c r="B79" s="302" t="s">
        <v>281</v>
      </c>
      <c r="C79" s="302" t="s">
        <v>271</v>
      </c>
    </row>
    <row r="80" spans="1:3" x14ac:dyDescent="0.25">
      <c r="A80" s="309"/>
      <c r="B80" s="303"/>
      <c r="C80" s="303"/>
    </row>
    <row r="81" spans="1:3" ht="3" customHeight="1" x14ac:dyDescent="0.25">
      <c r="A81" s="309"/>
      <c r="B81" s="303"/>
      <c r="C81" s="303"/>
    </row>
    <row r="82" spans="1:3" ht="15.75" hidden="1" customHeight="1" x14ac:dyDescent="0.25">
      <c r="A82" s="309"/>
      <c r="B82" s="303"/>
      <c r="C82" s="303"/>
    </row>
    <row r="83" spans="1:3" ht="15.75" hidden="1" customHeight="1" x14ac:dyDescent="0.25">
      <c r="A83" s="309"/>
      <c r="B83" s="304"/>
      <c r="C83" s="304"/>
    </row>
    <row r="84" spans="1:3" ht="15.75" customHeight="1" x14ac:dyDescent="0.25">
      <c r="A84" s="309" t="s">
        <v>132</v>
      </c>
      <c r="B84" s="302" t="s">
        <v>133</v>
      </c>
      <c r="C84" s="302" t="s">
        <v>271</v>
      </c>
    </row>
    <row r="85" spans="1:3" x14ac:dyDescent="0.25">
      <c r="A85" s="309"/>
      <c r="B85" s="303"/>
      <c r="C85" s="303"/>
    </row>
    <row r="86" spans="1:3" ht="2.25" customHeight="1" x14ac:dyDescent="0.25">
      <c r="A86" s="309"/>
      <c r="B86" s="303"/>
      <c r="C86" s="303"/>
    </row>
    <row r="87" spans="1:3" ht="15.75" hidden="1" customHeight="1" x14ac:dyDescent="0.25">
      <c r="A87" s="309"/>
      <c r="B87" s="303"/>
      <c r="C87" s="303"/>
    </row>
    <row r="88" spans="1:3" ht="15.75" hidden="1" customHeight="1" x14ac:dyDescent="0.25">
      <c r="A88" s="309"/>
      <c r="B88" s="304"/>
      <c r="C88" s="304"/>
    </row>
    <row r="89" spans="1:3" ht="30" x14ac:dyDescent="0.25">
      <c r="A89" s="97" t="s">
        <v>220</v>
      </c>
      <c r="B89" s="102" t="s">
        <v>282</v>
      </c>
      <c r="C89" s="102" t="s">
        <v>271</v>
      </c>
    </row>
    <row r="90" spans="1:3" ht="30" x14ac:dyDescent="0.25">
      <c r="A90" s="97" t="s">
        <v>250</v>
      </c>
      <c r="B90" s="102" t="s">
        <v>264</v>
      </c>
      <c r="C90" s="102" t="s">
        <v>271</v>
      </c>
    </row>
    <row r="91" spans="1:3" ht="15.75" customHeight="1" x14ac:dyDescent="0.25">
      <c r="A91" s="302" t="s">
        <v>61</v>
      </c>
      <c r="B91" s="302" t="s">
        <v>62</v>
      </c>
      <c r="C91" s="330" t="s">
        <v>271</v>
      </c>
    </row>
    <row r="92" spans="1:3" x14ac:dyDescent="0.25">
      <c r="A92" s="303"/>
      <c r="B92" s="303"/>
      <c r="C92" s="330"/>
    </row>
    <row r="93" spans="1:3" ht="3.75" customHeight="1" x14ac:dyDescent="0.25">
      <c r="A93" s="303"/>
      <c r="B93" s="303"/>
      <c r="C93" s="330"/>
    </row>
    <row r="94" spans="1:3" ht="15.75" hidden="1" customHeight="1" x14ac:dyDescent="0.25">
      <c r="A94" s="304"/>
      <c r="B94" s="303"/>
      <c r="C94" s="330"/>
    </row>
    <row r="95" spans="1:3" ht="15.75" customHeight="1" x14ac:dyDescent="0.25">
      <c r="A95" s="309" t="s">
        <v>134</v>
      </c>
      <c r="B95" s="302" t="s">
        <v>283</v>
      </c>
      <c r="C95" s="302" t="s">
        <v>271</v>
      </c>
    </row>
    <row r="96" spans="1:3" x14ac:dyDescent="0.25">
      <c r="A96" s="309"/>
      <c r="B96" s="303"/>
      <c r="C96" s="303"/>
    </row>
    <row r="97" spans="1:3" ht="15.75" hidden="1" customHeight="1" x14ac:dyDescent="0.25">
      <c r="A97" s="309"/>
      <c r="B97" s="303"/>
      <c r="C97" s="303"/>
    </row>
    <row r="98" spans="1:3" ht="15.75" hidden="1" customHeight="1" x14ac:dyDescent="0.25">
      <c r="A98" s="309"/>
      <c r="B98" s="303"/>
      <c r="C98" s="303"/>
    </row>
    <row r="99" spans="1:3" ht="15.75" hidden="1" customHeight="1" x14ac:dyDescent="0.25">
      <c r="A99" s="309"/>
      <c r="B99" s="304"/>
      <c r="C99" s="304"/>
    </row>
    <row r="100" spans="1:3" ht="30" x14ac:dyDescent="0.25">
      <c r="A100" s="97" t="s">
        <v>225</v>
      </c>
      <c r="B100" s="102" t="s">
        <v>264</v>
      </c>
      <c r="C100" s="102" t="s">
        <v>271</v>
      </c>
    </row>
    <row r="101" spans="1:3" ht="15.75" customHeight="1" x14ac:dyDescent="0.25">
      <c r="A101" s="302" t="s">
        <v>63</v>
      </c>
      <c r="B101" s="302" t="s">
        <v>284</v>
      </c>
      <c r="C101" s="302" t="s">
        <v>271</v>
      </c>
    </row>
    <row r="102" spans="1:3" x14ac:dyDescent="0.25">
      <c r="A102" s="303"/>
      <c r="B102" s="303"/>
      <c r="C102" s="303"/>
    </row>
    <row r="103" spans="1:3" ht="2.25" customHeight="1" x14ac:dyDescent="0.25">
      <c r="A103" s="303"/>
      <c r="B103" s="303"/>
      <c r="C103" s="303"/>
    </row>
    <row r="104" spans="1:3" ht="15.75" hidden="1" customHeight="1" x14ac:dyDescent="0.25">
      <c r="A104" s="303"/>
      <c r="B104" s="303"/>
      <c r="C104" s="303"/>
    </row>
    <row r="105" spans="1:3" ht="15.75" hidden="1" customHeight="1" x14ac:dyDescent="0.25">
      <c r="A105" s="304"/>
      <c r="B105" s="304"/>
      <c r="C105" s="304"/>
    </row>
    <row r="106" spans="1:3" ht="33.75" customHeight="1" x14ac:dyDescent="0.25">
      <c r="A106" s="102" t="s">
        <v>216</v>
      </c>
      <c r="B106" s="102" t="s">
        <v>285</v>
      </c>
      <c r="C106" s="102" t="s">
        <v>271</v>
      </c>
    </row>
    <row r="107" spans="1:3" ht="15.75" customHeight="1" x14ac:dyDescent="0.25">
      <c r="A107" s="302" t="s">
        <v>65</v>
      </c>
      <c r="B107" s="302" t="s">
        <v>66</v>
      </c>
      <c r="C107" s="302" t="s">
        <v>271</v>
      </c>
    </row>
    <row r="108" spans="1:3" x14ac:dyDescent="0.25">
      <c r="A108" s="303"/>
      <c r="B108" s="303"/>
      <c r="C108" s="303"/>
    </row>
    <row r="109" spans="1:3" ht="3.75" customHeight="1" x14ac:dyDescent="0.25">
      <c r="A109" s="303"/>
      <c r="B109" s="303"/>
      <c r="C109" s="303"/>
    </row>
    <row r="110" spans="1:3" ht="15.75" hidden="1" customHeight="1" x14ac:dyDescent="0.25">
      <c r="A110" s="303"/>
      <c r="B110" s="303"/>
      <c r="C110" s="303"/>
    </row>
    <row r="111" spans="1:3" ht="39" hidden="1" customHeight="1" x14ac:dyDescent="0.25">
      <c r="A111" s="304"/>
      <c r="B111" s="304"/>
      <c r="C111" s="304"/>
    </row>
    <row r="112" spans="1:3" ht="15.75" customHeight="1" x14ac:dyDescent="0.25">
      <c r="A112" s="302" t="s">
        <v>67</v>
      </c>
      <c r="B112" s="302" t="s">
        <v>68</v>
      </c>
      <c r="C112" s="330" t="s">
        <v>271</v>
      </c>
    </row>
    <row r="113" spans="1:3" x14ac:dyDescent="0.25">
      <c r="A113" s="303"/>
      <c r="B113" s="303"/>
      <c r="C113" s="330"/>
    </row>
    <row r="114" spans="1:3" x14ac:dyDescent="0.25">
      <c r="A114" s="303"/>
      <c r="B114" s="303"/>
      <c r="C114" s="330"/>
    </row>
    <row r="115" spans="1:3" ht="14.25" customHeight="1" x14ac:dyDescent="0.25">
      <c r="A115" s="303"/>
      <c r="B115" s="303"/>
      <c r="C115" s="330"/>
    </row>
    <row r="116" spans="1:3" ht="15.75" hidden="1" customHeight="1" x14ac:dyDescent="0.25">
      <c r="A116" s="303"/>
      <c r="B116" s="303"/>
      <c r="C116" s="330"/>
    </row>
    <row r="117" spans="1:3" ht="15.75" hidden="1" customHeight="1" x14ac:dyDescent="0.25">
      <c r="A117" s="303"/>
      <c r="B117" s="303"/>
      <c r="C117" s="330"/>
    </row>
    <row r="118" spans="1:3" ht="15.75" customHeight="1" x14ac:dyDescent="0.25">
      <c r="A118" s="309" t="s">
        <v>136</v>
      </c>
      <c r="B118" s="302" t="s">
        <v>286</v>
      </c>
      <c r="C118" s="330" t="s">
        <v>271</v>
      </c>
    </row>
    <row r="119" spans="1:3" x14ac:dyDescent="0.25">
      <c r="A119" s="309"/>
      <c r="B119" s="303"/>
      <c r="C119" s="330"/>
    </row>
    <row r="120" spans="1:3" ht="6.75" customHeight="1" x14ac:dyDescent="0.25">
      <c r="A120" s="309"/>
      <c r="B120" s="303"/>
      <c r="C120" s="330"/>
    </row>
    <row r="121" spans="1:3" ht="66" hidden="1" customHeight="1" x14ac:dyDescent="0.25">
      <c r="A121" s="309"/>
      <c r="B121" s="303"/>
      <c r="C121" s="330"/>
    </row>
    <row r="122" spans="1:3" ht="15.75" customHeight="1" x14ac:dyDescent="0.25">
      <c r="A122" s="309" t="s">
        <v>138</v>
      </c>
      <c r="B122" s="302" t="s">
        <v>287</v>
      </c>
      <c r="C122" s="302" t="s">
        <v>271</v>
      </c>
    </row>
    <row r="123" spans="1:3" x14ac:dyDescent="0.25">
      <c r="A123" s="309"/>
      <c r="B123" s="303"/>
      <c r="C123" s="303"/>
    </row>
    <row r="124" spans="1:3" ht="4.5" customHeight="1" x14ac:dyDescent="0.25">
      <c r="A124" s="309"/>
      <c r="B124" s="303"/>
      <c r="C124" s="303"/>
    </row>
    <row r="125" spans="1:3" ht="15.75" hidden="1" customHeight="1" x14ac:dyDescent="0.25">
      <c r="A125" s="309"/>
      <c r="B125" s="303"/>
      <c r="C125" s="303"/>
    </row>
    <row r="126" spans="1:3" ht="45.75" hidden="1" customHeight="1" x14ac:dyDescent="0.25">
      <c r="A126" s="309"/>
      <c r="B126" s="304"/>
      <c r="C126" s="304"/>
    </row>
    <row r="127" spans="1:3" ht="15.75" customHeight="1" x14ac:dyDescent="0.25">
      <c r="A127" s="309" t="s">
        <v>140</v>
      </c>
      <c r="B127" s="302" t="s">
        <v>142</v>
      </c>
      <c r="C127" s="330" t="s">
        <v>271</v>
      </c>
    </row>
    <row r="128" spans="1:3" x14ac:dyDescent="0.25">
      <c r="A128" s="309"/>
      <c r="B128" s="303"/>
      <c r="C128" s="330"/>
    </row>
    <row r="129" spans="1:3" ht="14.25" customHeight="1" x14ac:dyDescent="0.25">
      <c r="A129" s="309"/>
      <c r="B129" s="303"/>
      <c r="C129" s="330"/>
    </row>
    <row r="130" spans="1:3" ht="5.25" hidden="1" customHeight="1" x14ac:dyDescent="0.25">
      <c r="A130" s="309"/>
      <c r="B130" s="303"/>
      <c r="C130" s="330"/>
    </row>
    <row r="131" spans="1:3" ht="15.75" hidden="1" customHeight="1" x14ac:dyDescent="0.25">
      <c r="A131" s="309"/>
      <c r="B131" s="303"/>
      <c r="C131" s="330"/>
    </row>
    <row r="132" spans="1:3" ht="15.75" hidden="1" customHeight="1" x14ac:dyDescent="0.25">
      <c r="A132" s="309"/>
      <c r="B132" s="304"/>
      <c r="C132" s="330"/>
    </row>
    <row r="133" spans="1:3" ht="60.75" customHeight="1" x14ac:dyDescent="0.25">
      <c r="A133" s="96" t="s">
        <v>288</v>
      </c>
      <c r="B133" s="102" t="s">
        <v>319</v>
      </c>
      <c r="C133" s="99" t="s">
        <v>271</v>
      </c>
    </row>
    <row r="134" spans="1:3" ht="30" x14ac:dyDescent="0.25">
      <c r="A134" s="96" t="s">
        <v>289</v>
      </c>
      <c r="B134" s="102" t="s">
        <v>85</v>
      </c>
      <c r="C134" s="99" t="s">
        <v>271</v>
      </c>
    </row>
    <row r="135" spans="1:3" ht="15.75" customHeight="1" x14ac:dyDescent="0.25">
      <c r="A135" s="96" t="s">
        <v>320</v>
      </c>
      <c r="B135" s="102" t="s">
        <v>231</v>
      </c>
      <c r="C135" s="99" t="s">
        <v>271</v>
      </c>
    </row>
    <row r="136" spans="1:3" x14ac:dyDescent="0.25">
      <c r="A136" s="309" t="s">
        <v>69</v>
      </c>
      <c r="B136" s="318" t="s">
        <v>118</v>
      </c>
      <c r="C136" s="330" t="s">
        <v>271</v>
      </c>
    </row>
    <row r="137" spans="1:3" ht="1.5" customHeight="1" x14ac:dyDescent="0.25">
      <c r="A137" s="309"/>
      <c r="B137" s="319"/>
      <c r="C137" s="330"/>
    </row>
    <row r="138" spans="1:3" ht="15.75" hidden="1" customHeight="1" x14ac:dyDescent="0.25">
      <c r="A138" s="309"/>
      <c r="B138" s="319"/>
      <c r="C138" s="330"/>
    </row>
    <row r="139" spans="1:3" ht="15.75" customHeight="1" x14ac:dyDescent="0.25">
      <c r="A139" s="309"/>
      <c r="B139" s="320"/>
      <c r="C139" s="330"/>
    </row>
    <row r="140" spans="1:3" x14ac:dyDescent="0.25">
      <c r="A140" s="302" t="s">
        <v>144</v>
      </c>
      <c r="B140" s="302" t="s">
        <v>290</v>
      </c>
      <c r="C140" s="330" t="s">
        <v>271</v>
      </c>
    </row>
    <row r="141" spans="1:3" ht="3" customHeight="1" x14ac:dyDescent="0.25">
      <c r="A141" s="303"/>
      <c r="B141" s="303"/>
      <c r="C141" s="330"/>
    </row>
    <row r="142" spans="1:3" ht="15.75" hidden="1" customHeight="1" x14ac:dyDescent="0.25">
      <c r="A142" s="303"/>
      <c r="B142" s="303"/>
      <c r="C142" s="330"/>
    </row>
    <row r="143" spans="1:3" ht="15.75" hidden="1" customHeight="1" x14ac:dyDescent="0.25">
      <c r="A143" s="303"/>
      <c r="B143" s="303"/>
      <c r="C143" s="330"/>
    </row>
    <row r="144" spans="1:3" ht="15.75" hidden="1" customHeight="1" x14ac:dyDescent="0.25">
      <c r="A144" s="303"/>
      <c r="B144" s="303"/>
      <c r="C144" s="330"/>
    </row>
    <row r="145" spans="1:3" x14ac:dyDescent="0.25">
      <c r="A145" s="304"/>
      <c r="B145" s="304"/>
      <c r="C145" s="330"/>
    </row>
    <row r="146" spans="1:3" ht="29.25" customHeight="1" x14ac:dyDescent="0.25">
      <c r="A146" s="102" t="s">
        <v>223</v>
      </c>
      <c r="B146" s="102" t="s">
        <v>291</v>
      </c>
      <c r="C146" s="99" t="s">
        <v>271</v>
      </c>
    </row>
    <row r="147" spans="1:3" ht="14.25" customHeight="1" x14ac:dyDescent="0.25">
      <c r="A147" s="302" t="s">
        <v>145</v>
      </c>
      <c r="B147" s="302" t="s">
        <v>73</v>
      </c>
      <c r="C147" s="302" t="s">
        <v>271</v>
      </c>
    </row>
    <row r="148" spans="1:3" ht="15.75" hidden="1" customHeight="1" x14ac:dyDescent="0.25">
      <c r="A148" s="303"/>
      <c r="B148" s="303"/>
      <c r="C148" s="303"/>
    </row>
    <row r="149" spans="1:3" ht="0.75" hidden="1" customHeight="1" x14ac:dyDescent="0.25">
      <c r="A149" s="303"/>
      <c r="B149" s="303"/>
      <c r="C149" s="303"/>
    </row>
    <row r="150" spans="1:3" ht="3" hidden="1" customHeight="1" x14ac:dyDescent="0.25">
      <c r="A150" s="303"/>
      <c r="B150" s="303"/>
      <c r="C150" s="303"/>
    </row>
    <row r="151" spans="1:3" ht="15.75" customHeight="1" x14ac:dyDescent="0.25">
      <c r="A151" s="303"/>
      <c r="B151" s="303"/>
      <c r="C151" s="304"/>
    </row>
    <row r="152" spans="1:3" x14ac:dyDescent="0.25">
      <c r="A152" s="309" t="s">
        <v>147</v>
      </c>
      <c r="B152" s="302" t="s">
        <v>292</v>
      </c>
      <c r="C152" s="302" t="s">
        <v>271</v>
      </c>
    </row>
    <row r="153" spans="1:3" ht="15.75" hidden="1" customHeight="1" x14ac:dyDescent="0.25">
      <c r="A153" s="309"/>
      <c r="B153" s="303"/>
      <c r="C153" s="303"/>
    </row>
    <row r="154" spans="1:3" ht="15.75" hidden="1" customHeight="1" x14ac:dyDescent="0.25">
      <c r="A154" s="309"/>
      <c r="B154" s="303"/>
      <c r="C154" s="303"/>
    </row>
    <row r="155" spans="1:3" ht="15.75" hidden="1" customHeight="1" x14ac:dyDescent="0.25">
      <c r="A155" s="309"/>
      <c r="B155" s="303"/>
      <c r="C155" s="303"/>
    </row>
    <row r="156" spans="1:3" ht="15.75" customHeight="1" x14ac:dyDescent="0.25">
      <c r="A156" s="309"/>
      <c r="B156" s="304"/>
      <c r="C156" s="304"/>
    </row>
    <row r="157" spans="1:3" x14ac:dyDescent="0.25">
      <c r="A157" s="309" t="s">
        <v>149</v>
      </c>
      <c r="B157" s="302" t="s">
        <v>293</v>
      </c>
      <c r="C157" s="330" t="s">
        <v>271</v>
      </c>
    </row>
    <row r="158" spans="1:3" x14ac:dyDescent="0.25">
      <c r="A158" s="309"/>
      <c r="B158" s="303"/>
      <c r="C158" s="330"/>
    </row>
    <row r="159" spans="1:3" ht="15.75" hidden="1" customHeight="1" x14ac:dyDescent="0.25">
      <c r="A159" s="309"/>
      <c r="B159" s="303"/>
      <c r="C159" s="330"/>
    </row>
    <row r="160" spans="1:3" ht="15.75" hidden="1" customHeight="1" x14ac:dyDescent="0.25">
      <c r="A160" s="309"/>
      <c r="B160" s="303"/>
      <c r="C160" s="330"/>
    </row>
    <row r="161" spans="1:3" ht="15.75" hidden="1" customHeight="1" x14ac:dyDescent="0.25">
      <c r="A161" s="309"/>
      <c r="B161" s="303"/>
      <c r="C161" s="330"/>
    </row>
    <row r="162" spans="1:3" ht="15.75" customHeight="1" x14ac:dyDescent="0.25">
      <c r="A162" s="309"/>
      <c r="B162" s="304"/>
      <c r="C162" s="330"/>
    </row>
    <row r="163" spans="1:3" x14ac:dyDescent="0.25">
      <c r="A163" s="309" t="s">
        <v>151</v>
      </c>
      <c r="B163" s="302" t="s">
        <v>152</v>
      </c>
      <c r="C163" s="330" t="s">
        <v>271</v>
      </c>
    </row>
    <row r="164" spans="1:3" ht="1.5" customHeight="1" x14ac:dyDescent="0.25">
      <c r="A164" s="309"/>
      <c r="B164" s="303"/>
      <c r="C164" s="330"/>
    </row>
    <row r="165" spans="1:3" ht="15.75" hidden="1" customHeight="1" x14ac:dyDescent="0.25">
      <c r="A165" s="309"/>
      <c r="B165" s="303"/>
      <c r="C165" s="330"/>
    </row>
    <row r="166" spans="1:3" ht="15.75" customHeight="1" x14ac:dyDescent="0.25">
      <c r="A166" s="309"/>
      <c r="B166" s="303"/>
      <c r="C166" s="330"/>
    </row>
    <row r="167" spans="1:3" x14ac:dyDescent="0.25">
      <c r="A167" s="309" t="s">
        <v>153</v>
      </c>
      <c r="B167" s="302" t="s">
        <v>294</v>
      </c>
      <c r="C167" s="330" t="s">
        <v>271</v>
      </c>
    </row>
    <row r="168" spans="1:3" x14ac:dyDescent="0.25">
      <c r="A168" s="309"/>
      <c r="B168" s="303"/>
      <c r="C168" s="330"/>
    </row>
    <row r="169" spans="1:3" ht="2.25" customHeight="1" x14ac:dyDescent="0.25">
      <c r="A169" s="309"/>
      <c r="B169" s="303"/>
      <c r="C169" s="330"/>
    </row>
    <row r="170" spans="1:3" ht="15.75" hidden="1" customHeight="1" x14ac:dyDescent="0.25">
      <c r="A170" s="309"/>
      <c r="B170" s="303"/>
      <c r="C170" s="330"/>
    </row>
    <row r="171" spans="1:3" ht="15.75" hidden="1" customHeight="1" x14ac:dyDescent="0.25">
      <c r="A171" s="309"/>
      <c r="B171" s="303"/>
      <c r="C171" s="330"/>
    </row>
    <row r="172" spans="1:3" ht="15.75" customHeight="1" x14ac:dyDescent="0.25">
      <c r="A172" s="309"/>
      <c r="B172" s="304"/>
      <c r="C172" s="330"/>
    </row>
    <row r="173" spans="1:3" x14ac:dyDescent="0.25">
      <c r="A173" s="309" t="s">
        <v>155</v>
      </c>
      <c r="B173" s="302" t="s">
        <v>156</v>
      </c>
      <c r="C173" s="302" t="s">
        <v>271</v>
      </c>
    </row>
    <row r="174" spans="1:3" ht="3" customHeight="1" x14ac:dyDescent="0.25">
      <c r="A174" s="309"/>
      <c r="B174" s="303"/>
      <c r="C174" s="303"/>
    </row>
    <row r="175" spans="1:3" ht="15.75" hidden="1" customHeight="1" x14ac:dyDescent="0.25">
      <c r="A175" s="309"/>
      <c r="B175" s="303"/>
      <c r="C175" s="303"/>
    </row>
    <row r="176" spans="1:3" ht="15.75" hidden="1" customHeight="1" x14ac:dyDescent="0.25">
      <c r="A176" s="309"/>
      <c r="B176" s="303"/>
      <c r="C176" s="303"/>
    </row>
    <row r="177" spans="1:3" ht="15.75" customHeight="1" x14ac:dyDescent="0.25">
      <c r="A177" s="309"/>
      <c r="B177" s="303"/>
      <c r="C177" s="304"/>
    </row>
    <row r="178" spans="1:3" x14ac:dyDescent="0.25">
      <c r="A178" s="309" t="s">
        <v>157</v>
      </c>
      <c r="B178" s="302" t="s">
        <v>158</v>
      </c>
      <c r="C178" s="302" t="s">
        <v>271</v>
      </c>
    </row>
    <row r="179" spans="1:3" ht="15.75" hidden="1" customHeight="1" x14ac:dyDescent="0.25">
      <c r="A179" s="309"/>
      <c r="B179" s="303"/>
      <c r="C179" s="303"/>
    </row>
    <row r="180" spans="1:3" ht="15.75" hidden="1" customHeight="1" x14ac:dyDescent="0.25">
      <c r="A180" s="309"/>
      <c r="B180" s="303"/>
      <c r="C180" s="303"/>
    </row>
    <row r="181" spans="1:3" ht="15.75" hidden="1" customHeight="1" x14ac:dyDescent="0.25">
      <c r="A181" s="309"/>
      <c r="B181" s="303"/>
      <c r="C181" s="303"/>
    </row>
    <row r="182" spans="1:3" ht="15.75" customHeight="1" x14ac:dyDescent="0.25">
      <c r="A182" s="309"/>
      <c r="B182" s="303"/>
      <c r="C182" s="304"/>
    </row>
    <row r="183" spans="1:3" x14ac:dyDescent="0.25">
      <c r="A183" s="309" t="s">
        <v>159</v>
      </c>
      <c r="B183" s="302" t="s">
        <v>295</v>
      </c>
      <c r="C183" s="302" t="s">
        <v>271</v>
      </c>
    </row>
    <row r="184" spans="1:3" ht="2.25" customHeight="1" x14ac:dyDescent="0.25">
      <c r="A184" s="309"/>
      <c r="B184" s="303"/>
      <c r="C184" s="303"/>
    </row>
    <row r="185" spans="1:3" ht="15.75" hidden="1" customHeight="1" x14ac:dyDescent="0.25">
      <c r="A185" s="309"/>
      <c r="B185" s="303"/>
      <c r="C185" s="303"/>
    </row>
    <row r="186" spans="1:3" ht="15.75" hidden="1" customHeight="1" x14ac:dyDescent="0.25">
      <c r="A186" s="309"/>
      <c r="B186" s="303"/>
      <c r="C186" s="303"/>
    </row>
    <row r="187" spans="1:3" ht="15.75" customHeight="1" x14ac:dyDescent="0.25">
      <c r="A187" s="309"/>
      <c r="B187" s="304"/>
      <c r="C187" s="304"/>
    </row>
    <row r="188" spans="1:3" x14ac:dyDescent="0.25">
      <c r="A188" s="309" t="s">
        <v>161</v>
      </c>
      <c r="B188" s="302" t="s">
        <v>296</v>
      </c>
      <c r="C188" s="330" t="s">
        <v>271</v>
      </c>
    </row>
    <row r="189" spans="1:3" ht="2.25" customHeight="1" x14ac:dyDescent="0.25">
      <c r="A189" s="309"/>
      <c r="B189" s="303"/>
      <c r="C189" s="330"/>
    </row>
    <row r="190" spans="1:3" ht="15.75" hidden="1" customHeight="1" x14ac:dyDescent="0.25">
      <c r="A190" s="309"/>
      <c r="B190" s="303"/>
      <c r="C190" s="330"/>
    </row>
    <row r="191" spans="1:3" ht="15.75" hidden="1" customHeight="1" x14ac:dyDescent="0.25">
      <c r="A191" s="309"/>
      <c r="B191" s="303"/>
      <c r="C191" s="330"/>
    </row>
    <row r="192" spans="1:3" ht="15.75" hidden="1" customHeight="1" x14ac:dyDescent="0.25">
      <c r="A192" s="309"/>
      <c r="B192" s="303"/>
      <c r="C192" s="330"/>
    </row>
    <row r="193" spans="1:3" ht="15.75" customHeight="1" x14ac:dyDescent="0.25">
      <c r="A193" s="309"/>
      <c r="B193" s="304"/>
      <c r="C193" s="330"/>
    </row>
    <row r="194" spans="1:3" x14ac:dyDescent="0.25">
      <c r="A194" s="309" t="s">
        <v>163</v>
      </c>
      <c r="B194" s="302" t="s">
        <v>297</v>
      </c>
      <c r="C194" s="302" t="s">
        <v>271</v>
      </c>
    </row>
    <row r="195" spans="1:3" ht="2.25" customHeight="1" x14ac:dyDescent="0.25">
      <c r="A195" s="309"/>
      <c r="B195" s="303"/>
      <c r="C195" s="303"/>
    </row>
    <row r="196" spans="1:3" ht="15.75" hidden="1" customHeight="1" x14ac:dyDescent="0.25">
      <c r="A196" s="309"/>
      <c r="B196" s="303"/>
      <c r="C196" s="303"/>
    </row>
    <row r="197" spans="1:3" ht="15.75" hidden="1" customHeight="1" x14ac:dyDescent="0.25">
      <c r="A197" s="309"/>
      <c r="B197" s="303"/>
      <c r="C197" s="303"/>
    </row>
    <row r="198" spans="1:3" ht="15.75" customHeight="1" x14ac:dyDescent="0.25">
      <c r="A198" s="309"/>
      <c r="B198" s="304"/>
      <c r="C198" s="304"/>
    </row>
    <row r="199" spans="1:3" x14ac:dyDescent="0.25">
      <c r="A199" s="309" t="s">
        <v>165</v>
      </c>
      <c r="B199" s="302" t="s">
        <v>264</v>
      </c>
      <c r="C199" s="330" t="s">
        <v>271</v>
      </c>
    </row>
    <row r="200" spans="1:3" ht="3.75" customHeight="1" x14ac:dyDescent="0.25">
      <c r="A200" s="309"/>
      <c r="B200" s="303"/>
      <c r="C200" s="330"/>
    </row>
    <row r="201" spans="1:3" ht="15.75" hidden="1" customHeight="1" x14ac:dyDescent="0.25">
      <c r="A201" s="309"/>
      <c r="B201" s="303"/>
      <c r="C201" s="330"/>
    </row>
    <row r="202" spans="1:3" ht="15.75" hidden="1" customHeight="1" x14ac:dyDescent="0.25">
      <c r="A202" s="309"/>
      <c r="B202" s="303"/>
      <c r="C202" s="330"/>
    </row>
    <row r="203" spans="1:3" ht="15.75" hidden="1" customHeight="1" x14ac:dyDescent="0.25">
      <c r="A203" s="309"/>
      <c r="B203" s="303"/>
      <c r="C203" s="330"/>
    </row>
    <row r="204" spans="1:3" ht="15.75" customHeight="1" x14ac:dyDescent="0.25">
      <c r="A204" s="309"/>
      <c r="B204" s="304"/>
      <c r="C204" s="330"/>
    </row>
    <row r="205" spans="1:3" x14ac:dyDescent="0.25">
      <c r="A205" s="309" t="s">
        <v>166</v>
      </c>
      <c r="B205" s="302" t="s">
        <v>264</v>
      </c>
      <c r="C205" s="330" t="s">
        <v>271</v>
      </c>
    </row>
    <row r="206" spans="1:3" x14ac:dyDescent="0.25">
      <c r="A206" s="309"/>
      <c r="B206" s="303"/>
      <c r="C206" s="330"/>
    </row>
    <row r="207" spans="1:3" ht="1.5" customHeight="1" x14ac:dyDescent="0.25">
      <c r="A207" s="309"/>
      <c r="B207" s="303"/>
      <c r="C207" s="330"/>
    </row>
    <row r="208" spans="1:3" ht="15.75" hidden="1" customHeight="1" x14ac:dyDescent="0.25">
      <c r="A208" s="309"/>
      <c r="B208" s="303"/>
      <c r="C208" s="330"/>
    </row>
    <row r="209" spans="1:3" ht="15.75" hidden="1" customHeight="1" x14ac:dyDescent="0.25">
      <c r="A209" s="309"/>
      <c r="B209" s="303"/>
      <c r="C209" s="330"/>
    </row>
    <row r="210" spans="1:3" ht="15.75" customHeight="1" x14ac:dyDescent="0.25">
      <c r="A210" s="309"/>
      <c r="B210" s="304"/>
      <c r="C210" s="330"/>
    </row>
    <row r="211" spans="1:3" x14ac:dyDescent="0.25">
      <c r="A211" s="302" t="s">
        <v>167</v>
      </c>
      <c r="B211" s="302" t="s">
        <v>298</v>
      </c>
      <c r="C211" s="330" t="s">
        <v>271</v>
      </c>
    </row>
    <row r="212" spans="1:3" ht="14.25" customHeight="1" x14ac:dyDescent="0.25">
      <c r="A212" s="303"/>
      <c r="B212" s="303"/>
      <c r="C212" s="330"/>
    </row>
    <row r="213" spans="1:3" ht="1.5" hidden="1" customHeight="1" x14ac:dyDescent="0.25">
      <c r="A213" s="303"/>
      <c r="B213" s="303"/>
      <c r="C213" s="330"/>
    </row>
    <row r="214" spans="1:3" ht="15.75" hidden="1" customHeight="1" x14ac:dyDescent="0.25">
      <c r="A214" s="303"/>
      <c r="B214" s="303"/>
      <c r="C214" s="330"/>
    </row>
    <row r="215" spans="1:3" ht="15.75" hidden="1" customHeight="1" x14ac:dyDescent="0.25">
      <c r="A215" s="303"/>
      <c r="B215" s="303"/>
      <c r="C215" s="330"/>
    </row>
    <row r="216" spans="1:3" ht="15.75" customHeight="1" x14ac:dyDescent="0.25">
      <c r="A216" s="304"/>
      <c r="B216" s="304"/>
      <c r="C216" s="330"/>
    </row>
    <row r="217" spans="1:3" x14ac:dyDescent="0.25">
      <c r="A217" s="302" t="s">
        <v>169</v>
      </c>
      <c r="B217" s="302" t="s">
        <v>299</v>
      </c>
      <c r="C217" s="302" t="s">
        <v>271</v>
      </c>
    </row>
    <row r="218" spans="1:3" ht="1.5" customHeight="1" x14ac:dyDescent="0.25">
      <c r="A218" s="303"/>
      <c r="B218" s="303"/>
      <c r="C218" s="303"/>
    </row>
    <row r="219" spans="1:3" ht="15.75" hidden="1" customHeight="1" x14ac:dyDescent="0.25">
      <c r="A219" s="303"/>
      <c r="B219" s="303"/>
      <c r="C219" s="303"/>
    </row>
    <row r="220" spans="1:3" ht="15.75" hidden="1" customHeight="1" x14ac:dyDescent="0.25">
      <c r="A220" s="303"/>
      <c r="B220" s="303"/>
      <c r="C220" s="303"/>
    </row>
    <row r="221" spans="1:3" ht="15.75" customHeight="1" x14ac:dyDescent="0.25">
      <c r="A221" s="304"/>
      <c r="B221" s="304"/>
      <c r="C221" s="304"/>
    </row>
    <row r="222" spans="1:3" x14ac:dyDescent="0.25">
      <c r="A222" s="302" t="s">
        <v>170</v>
      </c>
      <c r="B222" s="302" t="s">
        <v>300</v>
      </c>
      <c r="C222" s="330" t="s">
        <v>271</v>
      </c>
    </row>
    <row r="223" spans="1:3" ht="13.5" customHeight="1" x14ac:dyDescent="0.25">
      <c r="A223" s="303"/>
      <c r="B223" s="303"/>
      <c r="C223" s="330"/>
    </row>
    <row r="224" spans="1:3" ht="15.75" customHeight="1" x14ac:dyDescent="0.25">
      <c r="A224" s="303"/>
      <c r="B224" s="303"/>
      <c r="C224" s="330"/>
    </row>
    <row r="225" spans="1:3" ht="11.25" customHeight="1" x14ac:dyDescent="0.25">
      <c r="A225" s="309" t="s">
        <v>171</v>
      </c>
      <c r="B225" s="302" t="s">
        <v>301</v>
      </c>
      <c r="C225" s="302" t="s">
        <v>271</v>
      </c>
    </row>
    <row r="226" spans="1:3" ht="2.25" hidden="1" customHeight="1" x14ac:dyDescent="0.25">
      <c r="A226" s="309"/>
      <c r="B226" s="303"/>
      <c r="C226" s="303"/>
    </row>
    <row r="227" spans="1:3" ht="15.75" hidden="1" customHeight="1" x14ac:dyDescent="0.25">
      <c r="A227" s="309"/>
      <c r="B227" s="303"/>
      <c r="C227" s="303"/>
    </row>
    <row r="228" spans="1:3" ht="15.75" hidden="1" customHeight="1" x14ac:dyDescent="0.25">
      <c r="A228" s="309"/>
      <c r="B228" s="303"/>
      <c r="C228" s="303"/>
    </row>
    <row r="229" spans="1:3" ht="23.25" customHeight="1" x14ac:dyDescent="0.25">
      <c r="A229" s="309"/>
      <c r="B229" s="304"/>
      <c r="C229" s="304"/>
    </row>
    <row r="230" spans="1:3" ht="14.25" customHeight="1" x14ac:dyDescent="0.25">
      <c r="A230" s="309" t="s">
        <v>173</v>
      </c>
      <c r="B230" s="302" t="s">
        <v>302</v>
      </c>
      <c r="C230" s="330" t="s">
        <v>271</v>
      </c>
    </row>
    <row r="231" spans="1:3" ht="6" hidden="1" customHeight="1" x14ac:dyDescent="0.25">
      <c r="A231" s="309"/>
      <c r="B231" s="303"/>
      <c r="C231" s="330"/>
    </row>
    <row r="232" spans="1:3" ht="15.75" hidden="1" customHeight="1" x14ac:dyDescent="0.25">
      <c r="A232" s="309"/>
      <c r="B232" s="303"/>
      <c r="C232" s="330"/>
    </row>
    <row r="233" spans="1:3" ht="15.75" hidden="1" customHeight="1" x14ac:dyDescent="0.25">
      <c r="A233" s="309"/>
      <c r="B233" s="303"/>
      <c r="C233" s="330"/>
    </row>
    <row r="234" spans="1:3" ht="15.75" hidden="1" customHeight="1" x14ac:dyDescent="0.25">
      <c r="A234" s="309"/>
      <c r="B234" s="303"/>
      <c r="C234" s="330"/>
    </row>
    <row r="235" spans="1:3" ht="15.75" customHeight="1" x14ac:dyDescent="0.25">
      <c r="A235" s="309"/>
      <c r="B235" s="304"/>
      <c r="C235" s="330"/>
    </row>
    <row r="236" spans="1:3" x14ac:dyDescent="0.25">
      <c r="A236" s="309" t="s">
        <v>175</v>
      </c>
      <c r="B236" s="302" t="s">
        <v>230</v>
      </c>
      <c r="C236" s="330" t="s">
        <v>271</v>
      </c>
    </row>
    <row r="237" spans="1:3" ht="15" customHeight="1" x14ac:dyDescent="0.25">
      <c r="A237" s="309"/>
      <c r="B237" s="303"/>
      <c r="C237" s="330"/>
    </row>
    <row r="238" spans="1:3" ht="15.75" hidden="1" customHeight="1" x14ac:dyDescent="0.25">
      <c r="A238" s="309"/>
      <c r="B238" s="303"/>
      <c r="C238" s="330"/>
    </row>
    <row r="239" spans="1:3" ht="15.75" hidden="1" customHeight="1" x14ac:dyDescent="0.25">
      <c r="A239" s="309"/>
      <c r="B239" s="303"/>
      <c r="C239" s="330"/>
    </row>
    <row r="240" spans="1:3" ht="15.75" hidden="1" customHeight="1" x14ac:dyDescent="0.25">
      <c r="A240" s="309"/>
      <c r="B240" s="303"/>
      <c r="C240" s="330"/>
    </row>
    <row r="241" spans="1:3" ht="18" customHeight="1" x14ac:dyDescent="0.25">
      <c r="A241" s="309"/>
      <c r="B241" s="304"/>
      <c r="C241" s="330"/>
    </row>
    <row r="242" spans="1:3" ht="42" customHeight="1" x14ac:dyDescent="0.25">
      <c r="A242" s="96" t="s">
        <v>221</v>
      </c>
      <c r="B242" s="102" t="s">
        <v>317</v>
      </c>
      <c r="C242" s="99" t="s">
        <v>271</v>
      </c>
    </row>
    <row r="243" spans="1:3" ht="33" customHeight="1" x14ac:dyDescent="0.25">
      <c r="A243" s="251" t="s">
        <v>259</v>
      </c>
      <c r="B243" s="255" t="s">
        <v>317</v>
      </c>
      <c r="C243" s="254" t="s">
        <v>271</v>
      </c>
    </row>
    <row r="244" spans="1:3" ht="33" customHeight="1" x14ac:dyDescent="0.25">
      <c r="A244" s="253" t="s">
        <v>449</v>
      </c>
      <c r="B244" s="252" t="s">
        <v>318</v>
      </c>
      <c r="C244" s="254" t="s">
        <v>271</v>
      </c>
    </row>
    <row r="245" spans="1:3" ht="60.75" customHeight="1" x14ac:dyDescent="0.25">
      <c r="A245" s="97" t="s">
        <v>448</v>
      </c>
      <c r="B245" s="252" t="s">
        <v>445</v>
      </c>
      <c r="C245" s="99" t="s">
        <v>271</v>
      </c>
    </row>
    <row r="246" spans="1:3" ht="13.5" customHeight="1" x14ac:dyDescent="0.25">
      <c r="A246" s="302" t="s">
        <v>176</v>
      </c>
      <c r="B246" s="302" t="s">
        <v>303</v>
      </c>
      <c r="C246" s="330" t="s">
        <v>271</v>
      </c>
    </row>
    <row r="247" spans="1:3" ht="15.75" hidden="1" customHeight="1" x14ac:dyDescent="0.25">
      <c r="A247" s="303"/>
      <c r="B247" s="303"/>
      <c r="C247" s="330"/>
    </row>
    <row r="248" spans="1:3" ht="15.75" hidden="1" customHeight="1" x14ac:dyDescent="0.25">
      <c r="A248" s="303"/>
      <c r="B248" s="303"/>
      <c r="C248" s="330"/>
    </row>
    <row r="249" spans="1:3" ht="15.75" hidden="1" customHeight="1" x14ac:dyDescent="0.25">
      <c r="A249" s="303"/>
      <c r="B249" s="303"/>
      <c r="C249" s="330"/>
    </row>
    <row r="250" spans="1:3" ht="15.75" hidden="1" customHeight="1" x14ac:dyDescent="0.25">
      <c r="A250" s="303"/>
      <c r="B250" s="303"/>
      <c r="C250" s="330"/>
    </row>
    <row r="251" spans="1:3" ht="15.75" customHeight="1" x14ac:dyDescent="0.25">
      <c r="A251" s="304"/>
      <c r="B251" s="304"/>
      <c r="C251" s="330"/>
    </row>
    <row r="252" spans="1:3" x14ac:dyDescent="0.25">
      <c r="A252" s="302" t="s">
        <v>177</v>
      </c>
      <c r="B252" s="302" t="s">
        <v>304</v>
      </c>
      <c r="C252" s="302" t="s">
        <v>271</v>
      </c>
    </row>
    <row r="253" spans="1:3" ht="5.25" customHeight="1" x14ac:dyDescent="0.25">
      <c r="A253" s="303"/>
      <c r="B253" s="303"/>
      <c r="C253" s="303"/>
    </row>
    <row r="254" spans="1:3" ht="15.75" hidden="1" customHeight="1" x14ac:dyDescent="0.25">
      <c r="A254" s="303"/>
      <c r="B254" s="303"/>
      <c r="C254" s="303"/>
    </row>
    <row r="255" spans="1:3" ht="15.75" hidden="1" customHeight="1" x14ac:dyDescent="0.25">
      <c r="A255" s="303"/>
      <c r="B255" s="303"/>
      <c r="C255" s="303"/>
    </row>
    <row r="256" spans="1:3" ht="15.75" customHeight="1" x14ac:dyDescent="0.25">
      <c r="A256" s="304"/>
      <c r="B256" s="304"/>
      <c r="C256" s="304"/>
    </row>
    <row r="257" spans="1:3" x14ac:dyDescent="0.25">
      <c r="A257" s="309" t="s">
        <v>178</v>
      </c>
      <c r="B257" s="302" t="s">
        <v>305</v>
      </c>
      <c r="C257" s="302" t="s">
        <v>271</v>
      </c>
    </row>
    <row r="258" spans="1:3" ht="2.25" customHeight="1" x14ac:dyDescent="0.25">
      <c r="A258" s="309"/>
      <c r="B258" s="303"/>
      <c r="C258" s="303"/>
    </row>
    <row r="259" spans="1:3" ht="15.75" hidden="1" customHeight="1" x14ac:dyDescent="0.25">
      <c r="A259" s="309"/>
      <c r="B259" s="303"/>
      <c r="C259" s="303"/>
    </row>
    <row r="260" spans="1:3" ht="15.75" hidden="1" customHeight="1" x14ac:dyDescent="0.25">
      <c r="A260" s="309"/>
      <c r="B260" s="303"/>
      <c r="C260" s="303"/>
    </row>
    <row r="261" spans="1:3" ht="15.75" customHeight="1" x14ac:dyDescent="0.25">
      <c r="A261" s="309"/>
      <c r="B261" s="304"/>
      <c r="C261" s="304"/>
    </row>
    <row r="262" spans="1:3" x14ac:dyDescent="0.25">
      <c r="A262" s="309" t="s">
        <v>180</v>
      </c>
      <c r="B262" s="302" t="s">
        <v>306</v>
      </c>
      <c r="C262" s="302" t="s">
        <v>271</v>
      </c>
    </row>
    <row r="263" spans="1:3" ht="2.25" customHeight="1" x14ac:dyDescent="0.25">
      <c r="A263" s="309"/>
      <c r="B263" s="303"/>
      <c r="C263" s="303"/>
    </row>
    <row r="264" spans="1:3" ht="15.75" hidden="1" customHeight="1" x14ac:dyDescent="0.25">
      <c r="A264" s="309"/>
      <c r="B264" s="303"/>
      <c r="C264" s="303"/>
    </row>
    <row r="265" spans="1:3" ht="15.75" hidden="1" customHeight="1" x14ac:dyDescent="0.25">
      <c r="A265" s="309"/>
      <c r="B265" s="303"/>
      <c r="C265" s="303"/>
    </row>
    <row r="266" spans="1:3" ht="15.75" customHeight="1" x14ac:dyDescent="0.25">
      <c r="A266" s="309"/>
      <c r="B266" s="304"/>
      <c r="C266" s="304"/>
    </row>
    <row r="267" spans="1:3" x14ac:dyDescent="0.25">
      <c r="A267" s="309" t="s">
        <v>182</v>
      </c>
      <c r="B267" s="302" t="s">
        <v>307</v>
      </c>
      <c r="C267" s="302" t="s">
        <v>271</v>
      </c>
    </row>
    <row r="268" spans="1:3" ht="15.75" hidden="1" customHeight="1" x14ac:dyDescent="0.25">
      <c r="A268" s="309"/>
      <c r="B268" s="303"/>
      <c r="C268" s="303"/>
    </row>
    <row r="269" spans="1:3" ht="15.75" hidden="1" customHeight="1" x14ac:dyDescent="0.25">
      <c r="A269" s="309"/>
      <c r="B269" s="303"/>
      <c r="C269" s="303"/>
    </row>
    <row r="270" spans="1:3" ht="15.75" hidden="1" customHeight="1" x14ac:dyDescent="0.25">
      <c r="A270" s="309"/>
      <c r="B270" s="303"/>
      <c r="C270" s="303"/>
    </row>
    <row r="271" spans="1:3" ht="34.5" customHeight="1" x14ac:dyDescent="0.25">
      <c r="A271" s="309"/>
      <c r="B271" s="304"/>
      <c r="C271" s="304"/>
    </row>
    <row r="272" spans="1:3" ht="15.75" hidden="1" customHeight="1" x14ac:dyDescent="0.25">
      <c r="A272" s="351" t="s">
        <v>184</v>
      </c>
      <c r="B272" s="302" t="s">
        <v>308</v>
      </c>
      <c r="C272" s="330" t="s">
        <v>271</v>
      </c>
    </row>
    <row r="273" spans="1:3" ht="15.75" hidden="1" customHeight="1" x14ac:dyDescent="0.25">
      <c r="A273" s="352"/>
      <c r="B273" s="303"/>
      <c r="C273" s="330"/>
    </row>
    <row r="274" spans="1:3" ht="1.5" hidden="1" customHeight="1" x14ac:dyDescent="0.25">
      <c r="A274" s="352"/>
      <c r="B274" s="303"/>
      <c r="C274" s="330"/>
    </row>
    <row r="275" spans="1:3" ht="15.75" hidden="1" customHeight="1" x14ac:dyDescent="0.25">
      <c r="A275" s="352"/>
      <c r="B275" s="303"/>
      <c r="C275" s="330"/>
    </row>
    <row r="276" spans="1:3" ht="15.75" hidden="1" customHeight="1" x14ac:dyDescent="0.25">
      <c r="A276" s="352"/>
      <c r="B276" s="303"/>
      <c r="C276" s="330"/>
    </row>
    <row r="277" spans="1:3" ht="15.75" customHeight="1" x14ac:dyDescent="0.25">
      <c r="A277" s="401"/>
      <c r="B277" s="304"/>
      <c r="C277" s="330"/>
    </row>
    <row r="278" spans="1:3" ht="13.5" customHeight="1" x14ac:dyDescent="0.25">
      <c r="A278" s="309" t="s">
        <v>185</v>
      </c>
      <c r="B278" s="302" t="s">
        <v>309</v>
      </c>
      <c r="C278" s="330" t="s">
        <v>271</v>
      </c>
    </row>
    <row r="279" spans="1:3" ht="3" hidden="1" customHeight="1" x14ac:dyDescent="0.25">
      <c r="A279" s="309"/>
      <c r="B279" s="303"/>
      <c r="C279" s="330"/>
    </row>
    <row r="280" spans="1:3" ht="15.75" hidden="1" customHeight="1" x14ac:dyDescent="0.25">
      <c r="A280" s="309"/>
      <c r="B280" s="303"/>
      <c r="C280" s="330"/>
    </row>
    <row r="281" spans="1:3" ht="15.75" hidden="1" customHeight="1" x14ac:dyDescent="0.25">
      <c r="A281" s="309"/>
      <c r="B281" s="303"/>
      <c r="C281" s="330"/>
    </row>
    <row r="282" spans="1:3" ht="15.75" hidden="1" customHeight="1" x14ac:dyDescent="0.25">
      <c r="A282" s="309"/>
      <c r="B282" s="303"/>
      <c r="C282" s="330"/>
    </row>
    <row r="283" spans="1:3" ht="15.75" customHeight="1" x14ac:dyDescent="0.25">
      <c r="A283" s="309"/>
      <c r="B283" s="304"/>
      <c r="C283" s="330"/>
    </row>
    <row r="284" spans="1:3" ht="13.5" customHeight="1" x14ac:dyDescent="0.25">
      <c r="A284" s="309" t="s">
        <v>187</v>
      </c>
      <c r="B284" s="302" t="s">
        <v>310</v>
      </c>
      <c r="C284" s="330" t="s">
        <v>271</v>
      </c>
    </row>
    <row r="285" spans="1:3" ht="2.25" hidden="1" customHeight="1" x14ac:dyDescent="0.25">
      <c r="A285" s="309"/>
      <c r="B285" s="303"/>
      <c r="C285" s="330"/>
    </row>
    <row r="286" spans="1:3" ht="15.75" hidden="1" customHeight="1" x14ac:dyDescent="0.25">
      <c r="A286" s="309"/>
      <c r="B286" s="303"/>
      <c r="C286" s="330"/>
    </row>
    <row r="287" spans="1:3" ht="15.75" hidden="1" customHeight="1" x14ac:dyDescent="0.25">
      <c r="A287" s="309"/>
      <c r="B287" s="303"/>
      <c r="C287" s="330"/>
    </row>
    <row r="288" spans="1:3" ht="15.75" hidden="1" customHeight="1" x14ac:dyDescent="0.25">
      <c r="A288" s="309"/>
      <c r="B288" s="303"/>
      <c r="C288" s="330"/>
    </row>
    <row r="289" spans="1:3" x14ac:dyDescent="0.25">
      <c r="A289" s="309"/>
      <c r="B289" s="304"/>
      <c r="C289" s="330"/>
    </row>
    <row r="290" spans="1:3" ht="30" x14ac:dyDescent="0.25">
      <c r="A290" s="96" t="s">
        <v>311</v>
      </c>
      <c r="B290" s="102" t="s">
        <v>231</v>
      </c>
      <c r="C290" s="100" t="s">
        <v>271</v>
      </c>
    </row>
    <row r="291" spans="1:3" ht="15.75" customHeight="1" x14ac:dyDescent="0.25">
      <c r="A291" s="96" t="s">
        <v>312</v>
      </c>
      <c r="B291" s="102" t="s">
        <v>232</v>
      </c>
      <c r="C291" s="100" t="s">
        <v>271</v>
      </c>
    </row>
    <row r="292" spans="1:3" x14ac:dyDescent="0.25">
      <c r="A292" s="309" t="s">
        <v>86</v>
      </c>
      <c r="B292" s="302" t="s">
        <v>313</v>
      </c>
      <c r="C292" s="302" t="s">
        <v>271</v>
      </c>
    </row>
    <row r="293" spans="1:3" ht="6" hidden="1" customHeight="1" x14ac:dyDescent="0.25">
      <c r="A293" s="309"/>
      <c r="B293" s="303"/>
      <c r="C293" s="303"/>
    </row>
    <row r="294" spans="1:3" ht="15.75" hidden="1" customHeight="1" x14ac:dyDescent="0.25">
      <c r="A294" s="309"/>
      <c r="B294" s="303"/>
      <c r="C294" s="303"/>
    </row>
    <row r="295" spans="1:3" ht="15.75" hidden="1" customHeight="1" x14ac:dyDescent="0.25">
      <c r="A295" s="309"/>
      <c r="B295" s="303"/>
      <c r="C295" s="303"/>
    </row>
    <row r="296" spans="1:3" ht="15.75" customHeight="1" x14ac:dyDescent="0.25">
      <c r="A296" s="309"/>
      <c r="B296" s="304"/>
      <c r="C296" s="304"/>
    </row>
    <row r="297" spans="1:3" x14ac:dyDescent="0.25">
      <c r="A297" s="302" t="s">
        <v>190</v>
      </c>
      <c r="B297" s="302" t="s">
        <v>89</v>
      </c>
      <c r="C297" s="330" t="s">
        <v>271</v>
      </c>
    </row>
    <row r="298" spans="1:3" ht="1.5" customHeight="1" x14ac:dyDescent="0.25">
      <c r="A298" s="303"/>
      <c r="B298" s="303"/>
      <c r="C298" s="330"/>
    </row>
    <row r="299" spans="1:3" ht="15.75" hidden="1" customHeight="1" x14ac:dyDescent="0.25">
      <c r="A299" s="303"/>
      <c r="B299" s="303"/>
      <c r="C299" s="330"/>
    </row>
    <row r="300" spans="1:3" ht="15.75" hidden="1" customHeight="1" x14ac:dyDescent="0.25">
      <c r="A300" s="303"/>
      <c r="B300" s="303"/>
      <c r="C300" s="330"/>
    </row>
    <row r="301" spans="1:3" ht="0.6" customHeight="1" x14ac:dyDescent="0.25">
      <c r="A301" s="303"/>
      <c r="B301" s="303"/>
      <c r="C301" s="330"/>
    </row>
    <row r="302" spans="1:3" ht="11.25" hidden="1" customHeight="1" x14ac:dyDescent="0.25">
      <c r="A302" s="303"/>
      <c r="B302" s="303"/>
      <c r="C302" s="330"/>
    </row>
    <row r="303" spans="1:3" ht="15.75" hidden="1" customHeight="1" x14ac:dyDescent="0.25">
      <c r="A303" s="303"/>
      <c r="B303" s="303"/>
      <c r="C303" s="330"/>
    </row>
    <row r="304" spans="1:3" ht="15.75" hidden="1" customHeight="1" x14ac:dyDescent="0.25">
      <c r="A304" s="303"/>
      <c r="B304" s="303"/>
      <c r="C304" s="330"/>
    </row>
    <row r="305" spans="1:3" ht="15.75" customHeight="1" x14ac:dyDescent="0.25">
      <c r="A305" s="304"/>
      <c r="B305" s="304"/>
      <c r="C305" s="330"/>
    </row>
    <row r="306" spans="1:3" x14ac:dyDescent="0.25">
      <c r="A306" s="302" t="s">
        <v>191</v>
      </c>
      <c r="B306" s="302" t="s">
        <v>91</v>
      </c>
      <c r="C306" s="330" t="s">
        <v>271</v>
      </c>
    </row>
    <row r="307" spans="1:3" ht="12.75" customHeight="1" x14ac:dyDescent="0.25">
      <c r="A307" s="303"/>
      <c r="B307" s="303"/>
      <c r="C307" s="330"/>
    </row>
    <row r="308" spans="1:3" ht="15.75" hidden="1" customHeight="1" x14ac:dyDescent="0.25">
      <c r="A308" s="303"/>
      <c r="B308" s="303"/>
      <c r="C308" s="330"/>
    </row>
    <row r="309" spans="1:3" ht="15.75" hidden="1" customHeight="1" x14ac:dyDescent="0.25">
      <c r="A309" s="303"/>
      <c r="B309" s="303"/>
      <c r="C309" s="330"/>
    </row>
    <row r="310" spans="1:3" ht="15.75" hidden="1" customHeight="1" x14ac:dyDescent="0.25">
      <c r="A310" s="303"/>
      <c r="B310" s="303"/>
      <c r="C310" s="330"/>
    </row>
    <row r="311" spans="1:3" ht="6" customHeight="1" x14ac:dyDescent="0.25">
      <c r="A311" s="303"/>
      <c r="B311" s="303"/>
      <c r="C311" s="330"/>
    </row>
    <row r="312" spans="1:3" x14ac:dyDescent="0.25">
      <c r="A312" s="304"/>
      <c r="B312" s="304"/>
      <c r="C312" s="330"/>
    </row>
    <row r="313" spans="1:3" ht="28.5" customHeight="1" x14ac:dyDescent="0.25">
      <c r="A313" s="96" t="s">
        <v>314</v>
      </c>
      <c r="B313" s="9" t="s">
        <v>315</v>
      </c>
      <c r="C313" s="9" t="s">
        <v>271</v>
      </c>
    </row>
    <row r="314" spans="1:3" ht="16.5" customHeight="1" x14ac:dyDescent="0.25">
      <c r="A314" s="105"/>
      <c r="B314" s="80"/>
      <c r="C314" s="98"/>
    </row>
    <row r="315" spans="1:3" ht="52.5" customHeight="1" x14ac:dyDescent="0.25">
      <c r="A315" s="105" t="s">
        <v>217</v>
      </c>
      <c r="B315" s="80"/>
      <c r="C315" s="98" t="s">
        <v>92</v>
      </c>
    </row>
  </sheetData>
  <mergeCells count="168">
    <mergeCell ref="C297:C305"/>
    <mergeCell ref="A306:A312"/>
    <mergeCell ref="B306:B312"/>
    <mergeCell ref="C306:C312"/>
    <mergeCell ref="A278:A283"/>
    <mergeCell ref="B278:B283"/>
    <mergeCell ref="C278:C283"/>
    <mergeCell ref="A284:A289"/>
    <mergeCell ref="B284:B289"/>
    <mergeCell ref="C284:C289"/>
    <mergeCell ref="A292:A296"/>
    <mergeCell ref="B292:B296"/>
    <mergeCell ref="C292:C296"/>
    <mergeCell ref="A297:A305"/>
    <mergeCell ref="B297:B305"/>
    <mergeCell ref="A272:A277"/>
    <mergeCell ref="B272:B277"/>
    <mergeCell ref="C272:C277"/>
    <mergeCell ref="A230:A235"/>
    <mergeCell ref="B230:B235"/>
    <mergeCell ref="C230:C235"/>
    <mergeCell ref="A236:A241"/>
    <mergeCell ref="B236:B241"/>
    <mergeCell ref="C236:C241"/>
    <mergeCell ref="A246:A251"/>
    <mergeCell ref="B246:B251"/>
    <mergeCell ref="C246:C251"/>
    <mergeCell ref="A252:A256"/>
    <mergeCell ref="B252:B256"/>
    <mergeCell ref="C252:C256"/>
    <mergeCell ref="A257:A261"/>
    <mergeCell ref="B257:B261"/>
    <mergeCell ref="C257:C261"/>
    <mergeCell ref="A262:A266"/>
    <mergeCell ref="B262:B266"/>
    <mergeCell ref="C262:C266"/>
    <mergeCell ref="A267:A271"/>
    <mergeCell ref="B267:B271"/>
    <mergeCell ref="C267:C271"/>
    <mergeCell ref="A225:A229"/>
    <mergeCell ref="B225:B229"/>
    <mergeCell ref="C225:C229"/>
    <mergeCell ref="A188:A193"/>
    <mergeCell ref="B188:B193"/>
    <mergeCell ref="C188:C193"/>
    <mergeCell ref="A194:A198"/>
    <mergeCell ref="B194:B198"/>
    <mergeCell ref="C194:C198"/>
    <mergeCell ref="A199:A204"/>
    <mergeCell ref="B199:B204"/>
    <mergeCell ref="C199:C204"/>
    <mergeCell ref="A205:A210"/>
    <mergeCell ref="B205:B210"/>
    <mergeCell ref="C205:C210"/>
    <mergeCell ref="A211:A216"/>
    <mergeCell ref="B211:B216"/>
    <mergeCell ref="C211:C216"/>
    <mergeCell ref="A217:A221"/>
    <mergeCell ref="B217:B221"/>
    <mergeCell ref="C217:C221"/>
    <mergeCell ref="A222:A224"/>
    <mergeCell ref="B222:B224"/>
    <mergeCell ref="C222:C224"/>
    <mergeCell ref="A183:A187"/>
    <mergeCell ref="B183:B187"/>
    <mergeCell ref="C183:C187"/>
    <mergeCell ref="A147:A151"/>
    <mergeCell ref="B147:B151"/>
    <mergeCell ref="C147:C151"/>
    <mergeCell ref="A152:A156"/>
    <mergeCell ref="B152:B156"/>
    <mergeCell ref="C152:C156"/>
    <mergeCell ref="A157:A162"/>
    <mergeCell ref="B157:B162"/>
    <mergeCell ref="C157:C162"/>
    <mergeCell ref="A163:A166"/>
    <mergeCell ref="B163:B166"/>
    <mergeCell ref="C163:C166"/>
    <mergeCell ref="A167:A172"/>
    <mergeCell ref="B167:B172"/>
    <mergeCell ref="C167:C172"/>
    <mergeCell ref="A173:A177"/>
    <mergeCell ref="B173:B177"/>
    <mergeCell ref="C173:C177"/>
    <mergeCell ref="A178:A182"/>
    <mergeCell ref="B178:B182"/>
    <mergeCell ref="C178:C182"/>
    <mergeCell ref="A127:A132"/>
    <mergeCell ref="B127:B132"/>
    <mergeCell ref="C127:C132"/>
    <mergeCell ref="A136:A139"/>
    <mergeCell ref="B136:B139"/>
    <mergeCell ref="C136:C139"/>
    <mergeCell ref="A140:A145"/>
    <mergeCell ref="B140:B145"/>
    <mergeCell ref="C140:C145"/>
    <mergeCell ref="A118:A121"/>
    <mergeCell ref="B118:B121"/>
    <mergeCell ref="C118:C121"/>
    <mergeCell ref="A122:A126"/>
    <mergeCell ref="B122:B126"/>
    <mergeCell ref="C122:C126"/>
    <mergeCell ref="A107:A111"/>
    <mergeCell ref="B107:B111"/>
    <mergeCell ref="C107:C111"/>
    <mergeCell ref="A112:A117"/>
    <mergeCell ref="B112:B117"/>
    <mergeCell ref="C112:C117"/>
    <mergeCell ref="A95:A99"/>
    <mergeCell ref="B95:B99"/>
    <mergeCell ref="C95:C99"/>
    <mergeCell ref="A101:A105"/>
    <mergeCell ref="B101:B105"/>
    <mergeCell ref="C101:C105"/>
    <mergeCell ref="A84:A88"/>
    <mergeCell ref="B84:B88"/>
    <mergeCell ref="C84:C88"/>
    <mergeCell ref="A91:A94"/>
    <mergeCell ref="B91:B94"/>
    <mergeCell ref="C91:C94"/>
    <mergeCell ref="A73:A77"/>
    <mergeCell ref="B73:B77"/>
    <mergeCell ref="C73:C77"/>
    <mergeCell ref="A79:A83"/>
    <mergeCell ref="B79:B83"/>
    <mergeCell ref="C79:C83"/>
    <mergeCell ref="A66:A70"/>
    <mergeCell ref="B66:B70"/>
    <mergeCell ref="C66:C70"/>
    <mergeCell ref="A71:A72"/>
    <mergeCell ref="B71:B72"/>
    <mergeCell ref="C71:C72"/>
    <mergeCell ref="A55:A60"/>
    <mergeCell ref="B55:B60"/>
    <mergeCell ref="C55:C60"/>
    <mergeCell ref="A62:A65"/>
    <mergeCell ref="B62:B65"/>
    <mergeCell ref="C62:C65"/>
    <mergeCell ref="A43:A48"/>
    <mergeCell ref="B43:B48"/>
    <mergeCell ref="C43:C48"/>
    <mergeCell ref="A49:A54"/>
    <mergeCell ref="B49:B54"/>
    <mergeCell ref="C49:C54"/>
    <mergeCell ref="A30:A35"/>
    <mergeCell ref="B30:B35"/>
    <mergeCell ref="C30:C35"/>
    <mergeCell ref="A36:A42"/>
    <mergeCell ref="B36:B42"/>
    <mergeCell ref="C36:C42"/>
    <mergeCell ref="A17:A22"/>
    <mergeCell ref="B17:B22"/>
    <mergeCell ref="C17:C22"/>
    <mergeCell ref="A23:A29"/>
    <mergeCell ref="B23:B29"/>
    <mergeCell ref="C23:C29"/>
    <mergeCell ref="A9:A10"/>
    <mergeCell ref="B9:B10"/>
    <mergeCell ref="C9:C10"/>
    <mergeCell ref="A11:A16"/>
    <mergeCell ref="B11:B16"/>
    <mergeCell ref="C11:C16"/>
    <mergeCell ref="A3:C3"/>
    <mergeCell ref="A4:C4"/>
    <mergeCell ref="A5:C5"/>
    <mergeCell ref="A6:A7"/>
    <mergeCell ref="B6:B7"/>
    <mergeCell ref="C6:C7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</vt:lpstr>
      <vt:lpstr>Т 4</vt:lpstr>
      <vt:lpstr>Т 5</vt:lpstr>
      <vt:lpstr>Т 7</vt:lpstr>
      <vt:lpstr>Т 7.1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2024-12-26T06:52:26Z</dcterms:modified>
</cp:coreProperties>
</file>