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 activeTab="4"/>
  </bookViews>
  <sheets>
    <sheet name="Т" sheetId="11" r:id="rId1"/>
    <sheet name="Т 4" sheetId="3" r:id="rId2"/>
    <sheet name="Т 5" sheetId="5" r:id="rId3"/>
    <sheet name="Т 7" sheetId="9" r:id="rId4"/>
    <sheet name="Т 7.1" sheetId="10" r:id="rId5"/>
  </sheets>
  <definedNames>
    <definedName name="_xlnm.Print_Area" localSheetId="1">'Т 4'!$A$1:$H$134</definedName>
    <definedName name="_xlnm.Print_Area" localSheetId="2">'Т 5'!$A$1:$M$248</definedName>
    <definedName name="_xlnm.Print_Area" localSheetId="3">'Т 7'!$A$1:$J$359</definedName>
  </definedNames>
  <calcPr calcId="144525"/>
</workbook>
</file>

<file path=xl/calcChain.xml><?xml version="1.0" encoding="utf-8"?>
<calcChain xmlns="http://schemas.openxmlformats.org/spreadsheetml/2006/main">
  <c r="D82" i="3" l="1"/>
  <c r="E79" i="3"/>
  <c r="H127" i="5"/>
  <c r="H133" i="5"/>
  <c r="I12" i="9"/>
  <c r="I11" i="9"/>
  <c r="I9" i="9"/>
  <c r="H11" i="9"/>
  <c r="H9" i="9" s="1"/>
  <c r="G11" i="9"/>
  <c r="G9" i="9"/>
  <c r="G13" i="9"/>
  <c r="H13" i="9"/>
  <c r="I13" i="9"/>
  <c r="H12" i="9"/>
  <c r="G12" i="9"/>
  <c r="F12" i="9" s="1"/>
  <c r="H281" i="9"/>
  <c r="I281" i="9"/>
  <c r="H282" i="9"/>
  <c r="I282" i="9"/>
  <c r="G282" i="9"/>
  <c r="G281" i="9" s="1"/>
  <c r="F283" i="9"/>
  <c r="F9" i="9" l="1"/>
  <c r="F162" i="9"/>
  <c r="H130" i="5" l="1"/>
  <c r="H155" i="5"/>
  <c r="H156" i="5"/>
  <c r="H154" i="5"/>
  <c r="H128" i="5" s="1"/>
  <c r="H129" i="5"/>
  <c r="H138" i="5"/>
  <c r="I154" i="5"/>
  <c r="J154" i="5"/>
  <c r="K154" i="5"/>
  <c r="L154" i="5"/>
  <c r="M154" i="5"/>
  <c r="I155" i="5"/>
  <c r="J155" i="5"/>
  <c r="K155" i="5"/>
  <c r="L155" i="5"/>
  <c r="M155" i="5"/>
  <c r="M188" i="5"/>
  <c r="L188" i="5"/>
  <c r="K188" i="5"/>
  <c r="J188" i="5"/>
  <c r="I188" i="5"/>
  <c r="H188" i="5"/>
  <c r="G188" i="5"/>
  <c r="F188" i="5"/>
  <c r="E188" i="5"/>
  <c r="D188" i="5"/>
  <c r="G164" i="9"/>
  <c r="H164" i="9"/>
  <c r="I164" i="9"/>
  <c r="J164" i="9"/>
  <c r="G243" i="9"/>
  <c r="G158" i="9" s="1"/>
  <c r="H243" i="9"/>
  <c r="I243" i="9"/>
  <c r="I158" i="9" s="1"/>
  <c r="F282" i="9"/>
  <c r="F281" i="9" s="1"/>
  <c r="G161" i="9"/>
  <c r="G160" i="9" s="1"/>
  <c r="H161" i="9"/>
  <c r="F167" i="9"/>
  <c r="F166" i="9" s="1"/>
  <c r="I166" i="9"/>
  <c r="H166" i="9"/>
  <c r="G166" i="9"/>
  <c r="H242" i="9" l="1"/>
  <c r="H158" i="9"/>
  <c r="G56" i="3"/>
  <c r="I138" i="5"/>
  <c r="J138" i="5"/>
  <c r="K138" i="5"/>
  <c r="L138" i="5"/>
  <c r="H18" i="5" l="1"/>
  <c r="H17" i="5"/>
  <c r="H35" i="5"/>
  <c r="H59" i="5"/>
  <c r="H48" i="5" s="1"/>
  <c r="H58" i="5"/>
  <c r="H57" i="5"/>
  <c r="H61" i="5"/>
  <c r="H81" i="5"/>
  <c r="H79" i="5"/>
  <c r="H78" i="5"/>
  <c r="H47" i="5" s="1"/>
  <c r="H122" i="5"/>
  <c r="G33" i="3"/>
  <c r="G46" i="3"/>
  <c r="D73" i="3"/>
  <c r="E73" i="3"/>
  <c r="F73" i="3"/>
  <c r="G73" i="3"/>
  <c r="D75" i="3"/>
  <c r="H17" i="9"/>
  <c r="G153" i="9"/>
  <c r="H153" i="9"/>
  <c r="I153" i="9"/>
  <c r="H15" i="5" l="1"/>
  <c r="I124" i="9"/>
  <c r="F124" i="9" s="1"/>
  <c r="G133" i="5" l="1"/>
  <c r="G18" i="5" l="1"/>
  <c r="G20" i="5"/>
  <c r="G17" i="5" l="1"/>
  <c r="G15" i="5" s="1"/>
  <c r="G154" i="5"/>
  <c r="G155" i="5"/>
  <c r="G156" i="5"/>
  <c r="G130" i="5" s="1"/>
  <c r="M183" i="5"/>
  <c r="L183" i="5"/>
  <c r="K183" i="5"/>
  <c r="J183" i="5"/>
  <c r="I183" i="5"/>
  <c r="H183" i="5"/>
  <c r="G183" i="5"/>
  <c r="F183" i="5"/>
  <c r="E183" i="5"/>
  <c r="D183" i="5"/>
  <c r="M178" i="5"/>
  <c r="L178" i="5"/>
  <c r="K178" i="5"/>
  <c r="J178" i="5"/>
  <c r="I178" i="5"/>
  <c r="H178" i="5"/>
  <c r="G178" i="5"/>
  <c r="F178" i="5"/>
  <c r="E178" i="5"/>
  <c r="D178" i="5"/>
  <c r="I21" i="9"/>
  <c r="F22" i="9"/>
  <c r="H21" i="9"/>
  <c r="H173" i="9"/>
  <c r="H157" i="9" s="1"/>
  <c r="F201" i="9"/>
  <c r="H200" i="9"/>
  <c r="F200" i="9" s="1"/>
  <c r="H267" i="9"/>
  <c r="H266" i="9" s="1"/>
  <c r="H276" i="9"/>
  <c r="F273" i="9"/>
  <c r="I272" i="9"/>
  <c r="F272" i="9" s="1"/>
  <c r="H271" i="9"/>
  <c r="F271" i="9" s="1"/>
  <c r="F268" i="9"/>
  <c r="I267" i="9"/>
  <c r="F267" i="9" l="1"/>
  <c r="I271" i="9"/>
  <c r="H20" i="9"/>
  <c r="I266" i="9"/>
  <c r="F266" i="9" s="1"/>
  <c r="G57" i="5" l="1"/>
  <c r="G58" i="5"/>
  <c r="G59" i="5"/>
  <c r="G60" i="5"/>
  <c r="D66" i="5"/>
  <c r="E61" i="5"/>
  <c r="F57" i="5"/>
  <c r="F58" i="5"/>
  <c r="F59" i="5"/>
  <c r="F60" i="5"/>
  <c r="G66" i="5"/>
  <c r="F66" i="5"/>
  <c r="F61" i="5"/>
  <c r="F71" i="5"/>
  <c r="G71" i="5"/>
  <c r="G61" i="5"/>
  <c r="G138" i="5"/>
  <c r="G173" i="9"/>
  <c r="G157" i="9" s="1"/>
  <c r="I173" i="9"/>
  <c r="I157" i="9" s="1"/>
  <c r="D20" i="5"/>
  <c r="D79" i="5"/>
  <c r="D78" i="5"/>
  <c r="D77" i="5"/>
  <c r="D81" i="5"/>
  <c r="D86" i="5"/>
  <c r="D96" i="5"/>
  <c r="D156" i="5"/>
  <c r="D155" i="5"/>
  <c r="D154" i="5"/>
  <c r="G56" i="5" l="1"/>
  <c r="F56" i="5"/>
  <c r="D153" i="5"/>
  <c r="I130" i="5"/>
  <c r="J130" i="5"/>
  <c r="K130" i="5"/>
  <c r="L130" i="5"/>
  <c r="M130" i="5"/>
  <c r="H12" i="5"/>
  <c r="I129" i="5"/>
  <c r="I12" i="5" s="1"/>
  <c r="J129" i="5"/>
  <c r="J12" i="5" s="1"/>
  <c r="K129" i="5"/>
  <c r="K12" i="5" s="1"/>
  <c r="L129" i="5"/>
  <c r="L12" i="5" s="1"/>
  <c r="M129" i="5"/>
  <c r="M12" i="5" s="1"/>
  <c r="I128" i="5"/>
  <c r="I11" i="5" s="1"/>
  <c r="J128" i="5"/>
  <c r="J11" i="5" s="1"/>
  <c r="K128" i="5"/>
  <c r="K11" i="5" s="1"/>
  <c r="L128" i="5"/>
  <c r="M128" i="5"/>
  <c r="F156" i="5"/>
  <c r="F130" i="5" s="1"/>
  <c r="F155" i="5"/>
  <c r="F129" i="5" s="1"/>
  <c r="F154" i="5"/>
  <c r="G128" i="5"/>
  <c r="G129" i="5"/>
  <c r="F128" i="5"/>
  <c r="F158" i="5"/>
  <c r="E155" i="5"/>
  <c r="E129" i="5" s="1"/>
  <c r="E156" i="5"/>
  <c r="E130" i="5" s="1"/>
  <c r="E154" i="5"/>
  <c r="E128" i="5" s="1"/>
  <c r="M11" i="5"/>
  <c r="L127" i="5" l="1"/>
  <c r="L11" i="5"/>
  <c r="K127" i="5"/>
  <c r="E127" i="5"/>
  <c r="F127" i="5"/>
  <c r="J127" i="5"/>
  <c r="M127" i="5"/>
  <c r="I127" i="5"/>
  <c r="G127" i="5"/>
  <c r="F153" i="5"/>
  <c r="D129" i="5" l="1"/>
  <c r="D130" i="5"/>
  <c r="D128" i="5"/>
  <c r="E194" i="5"/>
  <c r="F194" i="5"/>
  <c r="G194" i="5"/>
  <c r="H194" i="5"/>
  <c r="I194" i="5"/>
  <c r="J194" i="5"/>
  <c r="K194" i="5"/>
  <c r="L194" i="5"/>
  <c r="M194" i="5"/>
  <c r="D194" i="5"/>
  <c r="E173" i="5"/>
  <c r="F173" i="5"/>
  <c r="G173" i="5"/>
  <c r="H173" i="5"/>
  <c r="I173" i="5"/>
  <c r="J173" i="5"/>
  <c r="K173" i="5"/>
  <c r="L173" i="5"/>
  <c r="M173" i="5"/>
  <c r="D173" i="5"/>
  <c r="E163" i="5"/>
  <c r="F163" i="5"/>
  <c r="G163" i="5"/>
  <c r="H163" i="5"/>
  <c r="I163" i="5"/>
  <c r="J163" i="5"/>
  <c r="K163" i="5"/>
  <c r="L163" i="5"/>
  <c r="M163" i="5"/>
  <c r="E168" i="5"/>
  <c r="F168" i="5"/>
  <c r="G168" i="5"/>
  <c r="H168" i="5"/>
  <c r="I168" i="5"/>
  <c r="J168" i="5"/>
  <c r="K168" i="5"/>
  <c r="L168" i="5"/>
  <c r="M168" i="5"/>
  <c r="D168" i="5"/>
  <c r="D163" i="5"/>
  <c r="E158" i="5"/>
  <c r="G158" i="5"/>
  <c r="H158" i="5"/>
  <c r="I158" i="5"/>
  <c r="J158" i="5"/>
  <c r="K158" i="5"/>
  <c r="L158" i="5"/>
  <c r="M158" i="5"/>
  <c r="D158" i="5"/>
  <c r="H153" i="5"/>
  <c r="E153" i="5"/>
  <c r="G153" i="5" l="1"/>
  <c r="D127" i="5"/>
  <c r="F278" i="9"/>
  <c r="I277" i="9"/>
  <c r="I276" i="9" s="1"/>
  <c r="F277" i="9" l="1"/>
  <c r="F276" i="9"/>
  <c r="D130" i="3"/>
  <c r="G79" i="5" l="1"/>
  <c r="G48" i="5" s="1"/>
  <c r="G78" i="5"/>
  <c r="G47" i="5" s="1"/>
  <c r="G12" i="5" s="1"/>
  <c r="F133" i="5" l="1"/>
  <c r="I138" i="9"/>
  <c r="I64" i="9"/>
  <c r="I96" i="9"/>
  <c r="I56" i="9" l="1"/>
  <c r="H77" i="5"/>
  <c r="G77" i="5"/>
  <c r="G46" i="5" s="1"/>
  <c r="G11" i="5" s="1"/>
  <c r="G102" i="5"/>
  <c r="H102" i="5"/>
  <c r="G86" i="5"/>
  <c r="H86" i="5"/>
  <c r="H76" i="5" s="1"/>
  <c r="G81" i="5"/>
  <c r="H56" i="5"/>
  <c r="G200" i="5"/>
  <c r="H200" i="5"/>
  <c r="F200" i="5"/>
  <c r="G236" i="5"/>
  <c r="H236" i="5"/>
  <c r="F236" i="5"/>
  <c r="G228" i="5"/>
  <c r="H228" i="5"/>
  <c r="H13" i="5" s="1"/>
  <c r="F228" i="5"/>
  <c r="H46" i="5" l="1"/>
  <c r="H45" i="5" s="1"/>
  <c r="G76" i="5"/>
  <c r="G241" i="5"/>
  <c r="H241" i="5"/>
  <c r="E15" i="3"/>
  <c r="F15" i="3"/>
  <c r="G15" i="3"/>
  <c r="E28" i="3"/>
  <c r="F28" i="3"/>
  <c r="G28" i="3"/>
  <c r="D30" i="3"/>
  <c r="D28" i="3" s="1"/>
  <c r="G119" i="3"/>
  <c r="G128" i="3"/>
  <c r="D128" i="3" s="1"/>
  <c r="F17" i="5"/>
  <c r="F18" i="5"/>
  <c r="F16" i="5"/>
  <c r="F40" i="5"/>
  <c r="F77" i="5"/>
  <c r="F46" i="5" s="1"/>
  <c r="F78" i="5"/>
  <c r="F47" i="5" s="1"/>
  <c r="F79" i="5"/>
  <c r="F48" i="5" s="1"/>
  <c r="F13" i="5" s="1"/>
  <c r="F81" i="5"/>
  <c r="F86" i="5"/>
  <c r="H11" i="5" l="1"/>
  <c r="H10" i="5" s="1"/>
  <c r="F12" i="5"/>
  <c r="F11" i="5"/>
  <c r="F76" i="5"/>
  <c r="F102" i="5"/>
  <c r="F138" i="5"/>
  <c r="F241" i="5"/>
  <c r="F10" i="5" l="1"/>
  <c r="F193" i="9"/>
  <c r="G64" i="9"/>
  <c r="H64" i="9"/>
  <c r="F222" i="9"/>
  <c r="F221" i="9" s="1"/>
  <c r="H221" i="9"/>
  <c r="I221" i="9"/>
  <c r="G221" i="9"/>
  <c r="F92" i="9"/>
  <c r="F91" i="9" s="1"/>
  <c r="I91" i="9"/>
  <c r="H91" i="9"/>
  <c r="H90" i="9" s="1"/>
  <c r="G91" i="9"/>
  <c r="G90" i="9" s="1"/>
  <c r="I90" i="9" l="1"/>
  <c r="F90" i="9" s="1"/>
  <c r="G51" i="9" l="1"/>
  <c r="G50" i="9" s="1"/>
  <c r="G15" i="9" s="1"/>
  <c r="G10" i="9" s="1"/>
  <c r="H51" i="9"/>
  <c r="H50" i="9" s="1"/>
  <c r="I51" i="9"/>
  <c r="I50" i="9" s="1"/>
  <c r="F52" i="9"/>
  <c r="F51" i="9" s="1"/>
  <c r="I86" i="9"/>
  <c r="H86" i="9"/>
  <c r="G86" i="9"/>
  <c r="I353" i="9"/>
  <c r="F353" i="9" s="1"/>
  <c r="I334" i="9"/>
  <c r="F354" i="9"/>
  <c r="D123" i="3"/>
  <c r="E18" i="5"/>
  <c r="I17" i="9"/>
  <c r="I192" i="9"/>
  <c r="I352" i="9" l="1"/>
  <c r="F352" i="9" s="1"/>
  <c r="F50" i="9"/>
  <c r="G49" i="3"/>
  <c r="G45" i="3" s="1"/>
  <c r="F49" i="3"/>
  <c r="F45" i="3" s="1"/>
  <c r="F33" i="3" s="1"/>
  <c r="E49" i="3"/>
  <c r="E45" i="3" s="1"/>
  <c r="E33" i="3" s="1"/>
  <c r="G83" i="3"/>
  <c r="E17" i="5"/>
  <c r="E15" i="5" s="1"/>
  <c r="E35" i="5"/>
  <c r="E79" i="5"/>
  <c r="E78" i="5"/>
  <c r="E77" i="5"/>
  <c r="E138" i="5"/>
  <c r="D231" i="5"/>
  <c r="I100" i="9"/>
  <c r="I99" i="9" s="1"/>
  <c r="F101" i="9"/>
  <c r="F258" i="9"/>
  <c r="F243" i="9" l="1"/>
  <c r="F158" i="9" s="1"/>
  <c r="I55" i="9"/>
  <c r="I54" i="9" s="1"/>
  <c r="E76" i="5"/>
  <c r="F100" i="9"/>
  <c r="F46" i="3"/>
  <c r="E46" i="3"/>
  <c r="D49" i="3"/>
  <c r="D51" i="3"/>
  <c r="E81" i="5"/>
  <c r="E86" i="5"/>
  <c r="D46" i="3" l="1"/>
  <c r="D48" i="3"/>
  <c r="E42" i="3" l="1"/>
  <c r="F42" i="3"/>
  <c r="G42" i="3"/>
  <c r="E56" i="3"/>
  <c r="F56" i="3"/>
  <c r="E60" i="3"/>
  <c r="F60" i="3"/>
  <c r="G60" i="3"/>
  <c r="D63" i="3"/>
  <c r="E46" i="5"/>
  <c r="E11" i="5" s="1"/>
  <c r="E47" i="5"/>
  <c r="E12" i="5" s="1"/>
  <c r="E48" i="5"/>
  <c r="E56" i="5"/>
  <c r="E96" i="5"/>
  <c r="E102" i="5"/>
  <c r="F61" i="9"/>
  <c r="I60" i="9"/>
  <c r="I59" i="9" s="1"/>
  <c r="G73" i="9"/>
  <c r="G63" i="9" s="1"/>
  <c r="H73" i="9"/>
  <c r="I73" i="9"/>
  <c r="I63" i="9" s="1"/>
  <c r="F74" i="9"/>
  <c r="H85" i="9"/>
  <c r="I85" i="9"/>
  <c r="G85" i="9"/>
  <c r="G96" i="9"/>
  <c r="G56" i="9" s="1"/>
  <c r="H96" i="9"/>
  <c r="H56" i="9" s="1"/>
  <c r="F106" i="9"/>
  <c r="I105" i="9"/>
  <c r="I104" i="9" s="1"/>
  <c r="G105" i="9"/>
  <c r="F139" i="9"/>
  <c r="I137" i="9"/>
  <c r="F137" i="9" s="1"/>
  <c r="I212" i="9"/>
  <c r="I211" i="9" s="1"/>
  <c r="H227" i="9"/>
  <c r="H172" i="9" s="1"/>
  <c r="I227" i="9"/>
  <c r="I172" i="9" s="1"/>
  <c r="G227" i="9"/>
  <c r="G172" i="9" s="1"/>
  <c r="G257" i="9"/>
  <c r="F339" i="9"/>
  <c r="F56" i="9" l="1"/>
  <c r="E45" i="5"/>
  <c r="H55" i="9"/>
  <c r="H54" i="9" s="1"/>
  <c r="I72" i="9"/>
  <c r="I62" i="9" s="1"/>
  <c r="H72" i="9"/>
  <c r="H62" i="9" s="1"/>
  <c r="H63" i="9"/>
  <c r="F73" i="9"/>
  <c r="F138" i="9"/>
  <c r="I123" i="9"/>
  <c r="I122" i="9" s="1"/>
  <c r="F122" i="9" s="1"/>
  <c r="G95" i="9"/>
  <c r="G94" i="9" s="1"/>
  <c r="G72" i="9"/>
  <c r="G62" i="9" s="1"/>
  <c r="D60" i="3"/>
  <c r="G104" i="9"/>
  <c r="F72" i="9" l="1"/>
  <c r="G55" i="9"/>
  <c r="G54" i="9" s="1"/>
  <c r="F123" i="9"/>
  <c r="D59" i="3"/>
  <c r="F79" i="3"/>
  <c r="F78" i="3" s="1"/>
  <c r="D102" i="3"/>
  <c r="D127" i="3"/>
  <c r="D119" i="3" s="1"/>
  <c r="F55" i="9" l="1"/>
  <c r="F54" i="9"/>
  <c r="D47" i="5"/>
  <c r="D48" i="5"/>
  <c r="D51" i="5"/>
  <c r="D76" i="5"/>
  <c r="D133" i="5"/>
  <c r="H105" i="9"/>
  <c r="F105" i="9" s="1"/>
  <c r="H104" i="9" l="1"/>
  <c r="F104" i="9" s="1"/>
  <c r="H95" i="9"/>
  <c r="H94" i="9" s="1"/>
  <c r="H163" i="9"/>
  <c r="I161" i="9"/>
  <c r="I160" i="9" s="1"/>
  <c r="H160" i="9"/>
  <c r="F165" i="9"/>
  <c r="F164" i="9" s="1"/>
  <c r="F194" i="9"/>
  <c r="H159" i="9"/>
  <c r="H156" i="9" s="1"/>
  <c r="G244" i="9"/>
  <c r="G159" i="9" s="1"/>
  <c r="G156" i="9" s="1"/>
  <c r="I247" i="9"/>
  <c r="I246" i="9" s="1"/>
  <c r="F248" i="9"/>
  <c r="F288" i="9"/>
  <c r="F344" i="9"/>
  <c r="F334" i="9" s="1"/>
  <c r="I159" i="9" l="1"/>
  <c r="I156" i="9" s="1"/>
  <c r="I242" i="9"/>
  <c r="I241" i="9" s="1"/>
  <c r="F163" i="9"/>
  <c r="F244" i="9"/>
  <c r="G242" i="9"/>
  <c r="F174" i="9"/>
  <c r="F159" i="9" l="1"/>
  <c r="F263" i="9"/>
  <c r="I262" i="9"/>
  <c r="I261" i="9" s="1"/>
  <c r="H262" i="9"/>
  <c r="I257" i="9"/>
  <c r="I256" i="9" s="1"/>
  <c r="H257" i="9"/>
  <c r="F212" i="9"/>
  <c r="F213" i="9"/>
  <c r="F211" i="9"/>
  <c r="I46" i="9"/>
  <c r="I45" i="9" s="1"/>
  <c r="H46" i="9"/>
  <c r="E13" i="3"/>
  <c r="F13" i="3"/>
  <c r="G13" i="3"/>
  <c r="D27" i="3"/>
  <c r="G25" i="3"/>
  <c r="F25" i="3"/>
  <c r="D17" i="5"/>
  <c r="D18" i="5"/>
  <c r="D19" i="5"/>
  <c r="D16" i="5"/>
  <c r="D227" i="5"/>
  <c r="D228" i="5"/>
  <c r="D229" i="5"/>
  <c r="D226" i="5"/>
  <c r="D35" i="5"/>
  <c r="F47" i="9"/>
  <c r="F17" i="9" s="1"/>
  <c r="F253" i="9"/>
  <c r="F252" i="9" s="1"/>
  <c r="F251" i="9" s="1"/>
  <c r="H252" i="9"/>
  <c r="H251" i="9" s="1"/>
  <c r="F192" i="9"/>
  <c r="G171" i="9"/>
  <c r="H171" i="9"/>
  <c r="H45" i="9" l="1"/>
  <c r="H15" i="9" s="1"/>
  <c r="H10" i="9" s="1"/>
  <c r="H16" i="9"/>
  <c r="H261" i="9"/>
  <c r="F261" i="9" s="1"/>
  <c r="F262" i="9"/>
  <c r="D25" i="3"/>
  <c r="F257" i="9"/>
  <c r="D15" i="5"/>
  <c r="I191" i="9"/>
  <c r="F191" i="9" l="1"/>
  <c r="F87" i="9" l="1"/>
  <c r="F64" i="9" s="1"/>
  <c r="F119" i="9"/>
  <c r="F161" i="9"/>
  <c r="F228" i="9"/>
  <c r="F173" i="9" s="1"/>
  <c r="F157" i="9" s="1"/>
  <c r="F156" i="9" s="1"/>
  <c r="F155" i="9" s="1"/>
  <c r="H226" i="9"/>
  <c r="I226" i="9"/>
  <c r="I171" i="9" s="1"/>
  <c r="F171" i="9" s="1"/>
  <c r="G226" i="9"/>
  <c r="F227" i="9"/>
  <c r="F172" i="9" s="1"/>
  <c r="F86" i="9" l="1"/>
  <c r="F63" i="9" s="1"/>
  <c r="F226" i="9"/>
  <c r="D25" i="5"/>
  <c r="D30" i="5"/>
  <c r="D46" i="5"/>
  <c r="D56" i="5"/>
  <c r="D138" i="5"/>
  <c r="G16" i="3"/>
  <c r="D16" i="3" s="1"/>
  <c r="G19" i="3"/>
  <c r="D19" i="3" s="1"/>
  <c r="G22" i="3"/>
  <c r="D22" i="3" s="1"/>
  <c r="E38" i="3"/>
  <c r="F38" i="3"/>
  <c r="G38" i="3"/>
  <c r="E83" i="3"/>
  <c r="F83" i="3"/>
  <c r="E95" i="3"/>
  <c r="F95" i="3"/>
  <c r="G95" i="3"/>
  <c r="E31" i="3"/>
  <c r="D41" i="3"/>
  <c r="F76" i="3"/>
  <c r="D86" i="3"/>
  <c r="D18" i="3"/>
  <c r="D21" i="3"/>
  <c r="D98" i="3"/>
  <c r="E78" i="3"/>
  <c r="E76" i="3" s="1"/>
  <c r="G241" i="9"/>
  <c r="G256" i="9"/>
  <c r="D15" i="3" l="1"/>
  <c r="D78" i="3"/>
  <c r="F31" i="3"/>
  <c r="F10" i="3" s="1"/>
  <c r="D11" i="5"/>
  <c r="D83" i="3"/>
  <c r="D95" i="3"/>
  <c r="G155" i="9"/>
  <c r="D38" i="3"/>
  <c r="E12" i="3"/>
  <c r="E10" i="3"/>
  <c r="E133" i="5"/>
  <c r="F51" i="5"/>
  <c r="E51" i="5"/>
  <c r="F20" i="5"/>
  <c r="D12" i="5"/>
  <c r="H247" i="9"/>
  <c r="F343" i="9"/>
  <c r="F338" i="9"/>
  <c r="F337" i="9" s="1"/>
  <c r="I337" i="9" s="1"/>
  <c r="F247" i="9"/>
  <c r="F246" i="9" s="1"/>
  <c r="H256" i="9"/>
  <c r="F256" i="9"/>
  <c r="F287" i="9"/>
  <c r="I287" i="9" s="1"/>
  <c r="F46" i="9"/>
  <c r="H246" i="9" l="1"/>
  <c r="F342" i="9"/>
  <c r="F332" i="9" s="1"/>
  <c r="F333" i="9"/>
  <c r="F12" i="3"/>
  <c r="I95" i="9"/>
  <c r="I94" i="9" s="1"/>
  <c r="I155" i="9"/>
  <c r="I338" i="9"/>
  <c r="H155" i="9"/>
  <c r="F21" i="9"/>
  <c r="I343" i="9"/>
  <c r="F286" i="9"/>
  <c r="I286" i="9" s="1"/>
  <c r="F60" i="9"/>
  <c r="F118" i="9"/>
  <c r="I118" i="9" s="1"/>
  <c r="F45" i="9"/>
  <c r="I342" i="9" l="1"/>
  <c r="I332" i="9" s="1"/>
  <c r="I333" i="9"/>
  <c r="F11" i="9"/>
  <c r="F16" i="9"/>
  <c r="F20" i="9"/>
  <c r="F15" i="9" s="1"/>
  <c r="H241" i="9"/>
  <c r="F241" i="9" s="1"/>
  <c r="F242" i="9"/>
  <c r="F117" i="9"/>
  <c r="I117" i="9" s="1"/>
  <c r="F59" i="9"/>
  <c r="G14" i="3"/>
  <c r="G35" i="5"/>
  <c r="I35" i="5"/>
  <c r="J35" i="5"/>
  <c r="K35" i="5"/>
  <c r="L35" i="5"/>
  <c r="M35" i="5"/>
  <c r="F35" i="5"/>
  <c r="F15" i="5" s="1"/>
  <c r="E236" i="5"/>
  <c r="I236" i="5"/>
  <c r="J236" i="5"/>
  <c r="K236" i="5"/>
  <c r="L236" i="5"/>
  <c r="M236" i="5"/>
  <c r="D236" i="5"/>
  <c r="E231" i="5"/>
  <c r="F231" i="5"/>
  <c r="G231" i="5"/>
  <c r="H231" i="5"/>
  <c r="I231" i="5"/>
  <c r="J231" i="5"/>
  <c r="K231" i="5"/>
  <c r="L231" i="5"/>
  <c r="M231" i="5"/>
  <c r="E228" i="5"/>
  <c r="F225" i="5"/>
  <c r="G225" i="5"/>
  <c r="H225" i="5"/>
  <c r="I228" i="5"/>
  <c r="I225" i="5" s="1"/>
  <c r="J228" i="5"/>
  <c r="J225" i="5" s="1"/>
  <c r="K228" i="5"/>
  <c r="K225" i="5" s="1"/>
  <c r="L228" i="5"/>
  <c r="L225" i="5" s="1"/>
  <c r="M228" i="5"/>
  <c r="M225" i="5" s="1"/>
  <c r="E200" i="5"/>
  <c r="I200" i="5"/>
  <c r="J200" i="5"/>
  <c r="K200" i="5"/>
  <c r="L200" i="5"/>
  <c r="M200" i="5"/>
  <c r="E20" i="5"/>
  <c r="H20" i="5"/>
  <c r="I20" i="5"/>
  <c r="J20" i="5"/>
  <c r="K20" i="5"/>
  <c r="L20" i="5"/>
  <c r="M20" i="5"/>
  <c r="D99" i="3"/>
  <c r="G99" i="3" s="1"/>
  <c r="E225" i="5" l="1"/>
  <c r="E13" i="5"/>
  <c r="F13" i="9"/>
  <c r="I16" i="9"/>
  <c r="I20" i="9"/>
  <c r="I15" i="9" s="1"/>
  <c r="I10" i="9" s="1"/>
  <c r="F10" i="9" s="1"/>
  <c r="D13" i="3"/>
  <c r="M138" i="5"/>
  <c r="I133" i="5"/>
  <c r="J133" i="5"/>
  <c r="K133" i="5"/>
  <c r="L133" i="5"/>
  <c r="M133" i="5"/>
  <c r="G51" i="5"/>
  <c r="H51" i="5"/>
  <c r="I51" i="5"/>
  <c r="J51" i="5"/>
  <c r="K51" i="5"/>
  <c r="L51" i="5"/>
  <c r="M51" i="5"/>
  <c r="F96" i="5"/>
  <c r="F45" i="5" s="1"/>
  <c r="G96" i="5"/>
  <c r="H96" i="5"/>
  <c r="I96" i="5"/>
  <c r="J96" i="5"/>
  <c r="K96" i="5"/>
  <c r="L96" i="5"/>
  <c r="M96" i="5"/>
  <c r="I76" i="5"/>
  <c r="J76" i="5"/>
  <c r="K76" i="5"/>
  <c r="L76" i="5"/>
  <c r="M76" i="5"/>
  <c r="I18" i="5"/>
  <c r="I15" i="5" s="1"/>
  <c r="J18" i="5"/>
  <c r="J15" i="5" s="1"/>
  <c r="K18" i="5"/>
  <c r="K15" i="5" s="1"/>
  <c r="L18" i="5"/>
  <c r="L15" i="5" s="1"/>
  <c r="M18" i="5"/>
  <c r="M15" i="5" s="1"/>
  <c r="D225" i="5"/>
  <c r="D205" i="5"/>
  <c r="D200" i="5"/>
  <c r="G124" i="3"/>
  <c r="D124" i="3" s="1"/>
  <c r="G120" i="3"/>
  <c r="D120" i="3" s="1"/>
  <c r="D79" i="3"/>
  <c r="G79" i="3" s="1"/>
  <c r="D103" i="3"/>
  <c r="G103" i="3" s="1"/>
  <c r="G106" i="3"/>
  <c r="G78" i="3" s="1"/>
  <c r="G45" i="5" l="1"/>
  <c r="G13" i="5"/>
  <c r="G10" i="5" s="1"/>
  <c r="D45" i="5"/>
  <c r="D13" i="5"/>
  <c r="D10" i="5" s="1"/>
  <c r="D56" i="3"/>
  <c r="G76" i="3"/>
  <c r="D76" i="3" s="1"/>
  <c r="M48" i="5"/>
  <c r="L48" i="5"/>
  <c r="L45" i="5" s="1"/>
  <c r="E10" i="5"/>
  <c r="J48" i="5"/>
  <c r="J45" i="5" s="1"/>
  <c r="K48" i="5"/>
  <c r="I48" i="5"/>
  <c r="K45" i="5" l="1"/>
  <c r="K13" i="5" s="1"/>
  <c r="K10" i="5" s="1"/>
  <c r="M45" i="5"/>
  <c r="M13" i="5" s="1"/>
  <c r="M10" i="5" s="1"/>
  <c r="I45" i="5"/>
  <c r="I13" i="5" s="1"/>
  <c r="I10" i="5" s="1"/>
  <c r="L13" i="5"/>
  <c r="L10" i="5" s="1"/>
  <c r="J13" i="5"/>
  <c r="J10" i="5" s="1"/>
  <c r="G117" i="3"/>
  <c r="D117" i="3" s="1"/>
  <c r="D37" i="3"/>
  <c r="D34" i="3" s="1"/>
  <c r="G34" i="3" l="1"/>
  <c r="F85" i="9" l="1"/>
  <c r="F62" i="9" s="1"/>
  <c r="F160" i="9" l="1"/>
  <c r="F96" i="9" l="1"/>
  <c r="F94" i="9" s="1"/>
  <c r="F95" i="9" l="1"/>
  <c r="G12" i="3"/>
  <c r="G10" i="3" s="1"/>
  <c r="D45" i="3"/>
  <c r="D42" i="3" l="1"/>
  <c r="D33" i="3"/>
  <c r="G31" i="3"/>
  <c r="D12" i="3" l="1"/>
  <c r="D31" i="3"/>
  <c r="D10" i="3" s="1"/>
  <c r="F99" i="9" l="1"/>
  <c r="J153" i="9" l="1"/>
  <c r="F154" i="9"/>
  <c r="F153" i="9" s="1"/>
</calcChain>
</file>

<file path=xl/sharedStrings.xml><?xml version="1.0" encoding="utf-8"?>
<sst xmlns="http://schemas.openxmlformats.org/spreadsheetml/2006/main" count="1399" uniqueCount="463">
  <si>
    <t>МУНИЦИПАЛЬНАЯ ПРОГРАММА</t>
  </si>
  <si>
    <t>…</t>
  </si>
  <si>
    <t>ПОДПРОГРАММА 1</t>
  </si>
  <si>
    <t>ПОДПРОГРАММА 2</t>
  </si>
  <si>
    <t>муниципальной программы Павловского муниципального района Воронежской области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</si>
  <si>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</si>
  <si>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</si>
  <si>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</si>
  <si>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</si>
  <si>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</si>
  <si>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</si>
  <si>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</si>
  <si>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</si>
  <si>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</si>
  <si>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</si>
  <si>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</si>
  <si>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</si>
  <si>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</si>
  <si>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</si>
  <si>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</si>
  <si>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</si>
  <si>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</si>
  <si>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</si>
  <si>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</si>
  <si>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</si>
  <si>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</si>
  <si>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</si>
  <si>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</si>
  <si>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</si>
  <si>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</si>
  <si>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</si>
  <si>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</si>
  <si>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</si>
  <si>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</si>
  <si>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</si>
  <si>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</si>
  <si>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</si>
  <si>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</si>
  <si>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</si>
  <si>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</si>
  <si>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</si>
  <si>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«Развитие культуры»</t>
  </si>
  <si>
    <t>Развитие культуры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</si>
  <si>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</si>
  <si>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</si>
  <si>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</si>
  <si>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</si>
  <si>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</si>
  <si>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</si>
  <si>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</si>
  <si>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</si>
  <si>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Содержание МКУ  ДО «Павловская ДШИ», МКУ ДО «Павловская ДХШ», МКУ ДО «Воронцовская ДМШ» и МКУ ДО «Лосевская ДМШ».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</si>
  <si>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</t>
  </si>
  <si>
    <t>«Образование» муниципальной программы «Развитие культуры»</t>
  </si>
  <si>
    <t>ОСНОВНОЕ 
МЕРОПРИЯТИЕ 1.3.</t>
  </si>
  <si>
    <t>Приобретение компьютерной, оргтехники, музыкальных инструментов</t>
  </si>
  <si>
    <t>ОСНОВНОЕ 
МЕРОПРИЯТИЕ 1.4.</t>
  </si>
  <si>
    <t>Строительство, капитальный и текущий ремонт объектов учреждений дополнительного образования</t>
  </si>
  <si>
    <t>«Искусство и наследие» муниципальной программы «Развитие культуры»</t>
  </si>
  <si>
    <t>Содержание МКУК «Павловская межпоселенческая центральная библиотека»</t>
  </si>
  <si>
    <t>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</si>
  <si>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ОСНОВНОЕ 
МЕРОПРИЯТИЕ 2.3.</t>
  </si>
  <si>
    <t>Комплектование библиотечного фонда и  подписка периодических изданий.</t>
  </si>
  <si>
    <t>ОСНОВНОЕ 
МЕРОПРИЯТИЕ 2.4.</t>
  </si>
  <si>
    <t>Приобретение компьютерной, оргтехники</t>
  </si>
  <si>
    <t>ОСНОВНОЕ 
МЕРОПРИЯТИЕ 2.5.</t>
  </si>
  <si>
    <t>Содержание МКУК «Павловский районный краеведческий музей».</t>
  </si>
  <si>
    <t>ОСНОВНОЕ 
МЕРОПРИЯТИЕ 2.6.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</si>
  <si>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</si>
  <si>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ПОДПРОГРАММА 3</t>
  </si>
  <si>
    <t>«Развитие культуры» муниципальной программы «Развитие культуры».</t>
  </si>
  <si>
    <t>ОСНОВНОЕ 
МЕРОПРИЯТИЕ 3.1</t>
  </si>
  <si>
    <t>ОСНОВНОЕ 
МЕРОПРИЯТИЕ 3.2</t>
  </si>
  <si>
    <t>Обеспечение формирования единого культурного пространства, творческих возможностей и участия населения в культурной жизни.</t>
  </si>
  <si>
    <t>ОСНОВНОЕ 
МЕРОПРИЯТИЕ 3.3</t>
  </si>
  <si>
    <t>Приобретение компьютерной, оргтехники, звукоусилитель-ной аппаратуры, музыкальных инструментов, сценических костюмов и обуви</t>
  </si>
  <si>
    <t>ОСНОВНОЕ 
МЕРОПРИЯТИЕ 3.4</t>
  </si>
  <si>
    <t>Повышение энергетической эффективности учреждений культуры</t>
  </si>
  <si>
    <t>ОСНОВНОЕ 
МЕРОПРИЯТИЕ 3.5</t>
  </si>
  <si>
    <t>Строительство, капитальный и текущий ремонт объектов культуры муниципального района</t>
  </si>
  <si>
    <t>ОСНОВНОЕ 
МЕРОПРИЯТИЕ 3.6</t>
  </si>
  <si>
    <t>Развитие кинообслуживания</t>
  </si>
  <si>
    <t>ОСНОВНОЕ 
МЕРОПРИЯТИЕ 3.7</t>
  </si>
  <si>
    <t>Развитие туризма на территории Павловского муниципального района</t>
  </si>
  <si>
    <t>ОСНОВНОЕ 
МЕРОПРИЯТИЕ 3.8</t>
  </si>
  <si>
    <t>Региональный проект «Обеспечение качественно нового уровня развития инфраструктуры культуры («Культурная среда»)»</t>
  </si>
  <si>
    <t>ПОДПРОГРАММА 4</t>
  </si>
  <si>
    <t>«Обеспечение реализации муниципальной программы» муниципальной программы «Развитие культуры»</t>
  </si>
  <si>
    <t>ОСНОВНОЕ 
МЕРОПРИЯТИЕ 4.1</t>
  </si>
  <si>
    <t>Финансовое обеспечение деятельности муниципального отдела по культуре и межнациональным вопросам.</t>
  </si>
  <si>
    <t>ОСНОВНОЕ 
МЕРОПРИЯТИЕ 4.2</t>
  </si>
  <si>
    <t>Финансовое обеспечение выполнения прочих расходных обязательств Павловского муниципального района органами местного самоуправления Павловского муниципального района.</t>
  </si>
  <si>
    <t>Муниципальный отдел по культуре и межнациональным вопросам</t>
  </si>
  <si>
    <t>«Образование» муниципальной программы  «Развитие культуры»</t>
  </si>
  <si>
    <t xml:space="preserve">Содержание МКУ  ДО «Павловская ДШИ», МКУ ДО «Павловская ДХШ», МКУ ДО «Воронцовская ДМШ» и МКУ ДО «Лосевская ДМШ».     </t>
  </si>
  <si>
    <t>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</si>
  <si>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«Искусство и наследие» муниципальной программы  «Развитие культуры»</t>
  </si>
  <si>
    <t>ОСНОВНОЕ  МЕРОПРИЯТИЕ 2.2</t>
  </si>
  <si>
    <t>ОСНОВНОЕ  МЕРОПРИЯТИЕ 2.3</t>
  </si>
  <si>
    <t>ОСНОВНОЕ  МЕРОПРИЯТИЕ 2.4</t>
  </si>
  <si>
    <t>ОСНОВНОЕ  МЕРОПРИЯТИЕ 2.5</t>
  </si>
  <si>
    <t>ОСНОВНОЕ  МЕРОПРИЯТИЕ 2.6</t>
  </si>
  <si>
    <t>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</t>
  </si>
  <si>
    <t>«Развитие культуры» муниципальной программы «Развитие культуры»</t>
  </si>
  <si>
    <t>ОСНОВНОЕ  МЕРОПРИЯТИЕ 3.1</t>
  </si>
  <si>
    <t>ОСНОВНОЕ  МЕРОПРИЯТИЕ 3.2</t>
  </si>
  <si>
    <t>ОСНОВНОЕ  МЕРОПРИЯТИЕ 3.3</t>
  </si>
  <si>
    <t>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</si>
  <si>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ОСНОВНОЕ  МЕРОПРИЯТИЕ 3.4</t>
  </si>
  <si>
    <t>ОСНОВНОЕ  МЕРОПРИЯТИЕ 3.5</t>
  </si>
  <si>
    <t>ОСНОВНОЕ  МЕРОПРИЯТИЕ 3.6</t>
  </si>
  <si>
    <t>ОСНОВНОЕ  МЕРОПРИЯТИЕ 3.7</t>
  </si>
  <si>
    <t>ОСНОВНОЕ  МЕРОПРИЯТИЕ 3.8</t>
  </si>
  <si>
    <t xml:space="preserve">«Обеспечение реализации муниципальной программы» муниципальной программы «Развитие культуры»
</t>
  </si>
  <si>
    <t>ОСНОВНОЕ  МЕРОПРИЯТИЕ 4.1</t>
  </si>
  <si>
    <t>Финансовое обеспечение деятельности аппарата муниципального отдела по культуре и межнациональным вопросам.</t>
  </si>
  <si>
    <t>ОСНОВНОЕ  МЕРОПРИЯТИЕ 4.2</t>
  </si>
  <si>
    <t xml:space="preserve">«Развитие культуры» </t>
  </si>
  <si>
    <t>0703</t>
  </si>
  <si>
    <t>МЕРОПРИЯТИЕ 1.2.1</t>
  </si>
  <si>
    <t>Повышение квалификации преподавателей учреждений дополнительного образования детей.</t>
  </si>
  <si>
    <t>МЕРОПРИЯТИЕ 1.2.2</t>
  </si>
  <si>
    <t>Участие в межрайонных, областных, региональных и Всероссийских фестивалях, смотрах, конкурсах исполнительского мастерства, выставках изобразительного и декоративно-прикладного искусства.</t>
  </si>
  <si>
    <t>0801</t>
  </si>
  <si>
    <t>Содержание МКУК «Павловская МЦБ»</t>
  </si>
  <si>
    <t>МЕРОПРИЯТИЕ 2.2.1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</si>
  <si>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</si>
  <si>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МЕРОПРИЯТИЕ 2.2.2</t>
  </si>
  <si>
    <t>Мероприятия в сфере культуры и кинематографии</t>
  </si>
  <si>
    <t>МЕРОПРИЯТИЕ 2.2.3</t>
  </si>
  <si>
    <t>Организация внестационарных форм библиотечного обслуживания населения</t>
  </si>
  <si>
    <t>МЕРОПРИЯТИЕ 2.2.4</t>
  </si>
  <si>
    <t>Участие в областных, зональных творческих конкурсах и конференциях.</t>
  </si>
  <si>
    <t>МЕРОПРИЯТИЕ 2.3.1</t>
  </si>
  <si>
    <t>Комплектование книжного фонда библиотек района</t>
  </si>
  <si>
    <t>МЕРОПРИЯТИЕ 2.6.1</t>
  </si>
  <si>
    <t>Повышение квалификации работников музея</t>
  </si>
  <si>
    <t>МЕРОПРИЯТИЕ 2.6.2</t>
  </si>
  <si>
    <t>Пополнение и обновление фондов музея</t>
  </si>
  <si>
    <t>МЕРОПРИЯТИЕ 2.6.3</t>
  </si>
  <si>
    <t>0804</t>
  </si>
  <si>
    <t>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</si>
  <si>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Повышение качества предоставления услуг в учреждениях культуры, создание благоприятных условий для творческой деятельности, сохранение и развитие  культурно-досуговой деятельности Павловского муниципального района. Модернизация учреждений, находящихся в ведении муниципального отдела  по культуре и межнациональным вопросам администрации Павловского муниципального района, и создание условий для расширения доступности услуг культуры в районе. Развитие кинообслуживания</t>
  </si>
  <si>
    <t>ОСНОВНОЕ 
МЕРОПРИЯТИЕ 3.1.</t>
  </si>
  <si>
    <t>ОСНОВНОЕ 
МЕРОПРИЯТИЕ 3.2.</t>
  </si>
  <si>
    <t>Обеспечение формирования единого культурного пространства, творческих возможностей и участия населения в культурной жизни</t>
  </si>
  <si>
    <t>МЕРОПРИЯТИЕ 3.2.1</t>
  </si>
  <si>
    <t>Повышение квалификации работников учреждений культуры</t>
  </si>
  <si>
    <t>МЕРОПРИЯТИЕ 3.2.2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</si>
  <si>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</t>
  </si>
  <si>
    <t>МЕРОПРИЯТИЕ 3.2.3</t>
  </si>
  <si>
    <t>Организация и проведение районных и городских фестивалей, смотров и конкурсов народного творчества.</t>
  </si>
  <si>
    <t>МЕРОПРИЯТИЕ 3.2.4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</si>
  <si>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</t>
  </si>
  <si>
    <t>МЕРОПРИЯТИЕ 3.2.5</t>
  </si>
  <si>
    <t>Проведение мероприятий по организации семейного досуга, посетителей пожилого возраста, детей, подростков и молодежи.</t>
  </si>
  <si>
    <t>МЕРОПРИЯТИЕ 3.2.6</t>
  </si>
  <si>
    <t>Развитие сети коллективов художественной самодеятельности, любительских объединений, клубов по интересам.</t>
  </si>
  <si>
    <t>МЕРОПРИЯТИЕ 3.2.7</t>
  </si>
  <si>
    <t>Организация нестационарных форм клубного обслуживания населения</t>
  </si>
  <si>
    <t>МЕРОПРИЯТИЕ 3.2.8</t>
  </si>
  <si>
    <t>Безвозмездное перечисление государственным и муниципальным организациям</t>
  </si>
  <si>
    <t>МЕРОПРИЯТИЕ 3.2.9</t>
  </si>
  <si>
    <t>Сохранение, возрождение и развитию народных художественных промыслов и ремесел</t>
  </si>
  <si>
    <t>МЕРОПРИЯТИЕ 3.2.10</t>
  </si>
  <si>
    <t>МЕРОПРИЯТИЕ 3.2.11</t>
  </si>
  <si>
    <t>ОСНОВНОЕ 
МЕРОПРИЯТИЕ 3.3.</t>
  </si>
  <si>
    <t>Приобретение компьютерной, оргтехники, звукоусилительной аппаратуры, музыкальных инструментов, сценических костюмов и обуви</t>
  </si>
  <si>
    <t>ОСНОВНОЕ 
МЕРОПРИЯТИЕ 3.4.</t>
  </si>
  <si>
    <t>ОСНОВНОЕ 
МЕРОПРИЯТИЕ 3.5.</t>
  </si>
  <si>
    <t>МЕРОПРИЯТИЕ 3.5.1</t>
  </si>
  <si>
    <t>Проведение ремонтов учреждений культуры</t>
  </si>
  <si>
    <t>МЕРОПРИЯТИЕ 3.5.2</t>
  </si>
  <si>
    <t>Проведение ремонтов сельских учреждений культуры (по отдельному плану)</t>
  </si>
  <si>
    <t>МЕРОПРИЯТИЕ 3.5.3</t>
  </si>
  <si>
    <t>ОСНОВНОЕ 
МЕРОПРИЯТИЕ 3.6.</t>
  </si>
  <si>
    <t>ОСНОВНОЕ 
МЕРОПРИЯТИЕ 3.7.</t>
  </si>
  <si>
    <t>МЕРОПРИЯТИЕ 3.7.1</t>
  </si>
  <si>
    <t>Благоустройство объектов туризма</t>
  </si>
  <si>
    <t>МЕРОПРИЯТИЕ 3.7.2</t>
  </si>
  <si>
    <t>Развитие сувенирной, рекламной продукции</t>
  </si>
  <si>
    <t>МЕРОПРИЯТИЕ 3.7.3</t>
  </si>
  <si>
    <t>Организация и проведение фестивалей в рамках событийного туризма</t>
  </si>
  <si>
    <t>ОСНОВНОЕ 
МЕРОПРИЯТИЕ 3.8.</t>
  </si>
  <si>
    <t>МЕРОПРИЯТИЕ 3.8.1</t>
  </si>
  <si>
    <t>Капитальный ремонт культурно-досугового учреждения в сельской местности</t>
  </si>
  <si>
    <t>МЕРОПРИЯТИЕ 3.8.2</t>
  </si>
  <si>
    <t>Мероприятия по созданию модельных муниципальный библиотек</t>
  </si>
  <si>
    <t xml:space="preserve">Обеспечение условий для реализации подпрограммы «Обеспечение реализации муниципальной программы» муниципальной программы «Развитие культуры». </t>
  </si>
  <si>
    <t>ОСНОВНОЕ 
МЕРОПРИЯТИЕ 4.1.</t>
  </si>
  <si>
    <t>ОСНОВНОЕ 
МЕРОПРИЯТИЕ 4.2.</t>
  </si>
  <si>
    <t>2029г</t>
  </si>
  <si>
    <t>2030г</t>
  </si>
  <si>
    <t>Региональный проект «Обеспечение качественно нового уровня развития инфраструктуры культуры («Культурная среда»)</t>
  </si>
  <si>
    <t>Сохранение и развитие системы дополнительного образования в сфере культуры Павловского                                                                                                                      муниципального района. Создание условий для творческой самореализации граждан и организации внешкольного художественного образования и культурного досуга</t>
  </si>
  <si>
    <t>Сохранение контингента обучающихся по дополнительным общеобразовательным программам в области искусств</t>
  </si>
  <si>
    <t>Увеличение контингента учащихся,  повышение качества образования, воспитания и развития</t>
  </si>
  <si>
    <t xml:space="preserve">Повышение качества предоставляемых услуг;
создание современного комфортного библиотечного пространства,
в том числе приспособление библиотеки к современным потребностям пользователей
</t>
  </si>
  <si>
    <t>Сохранение культурного и духовного наследия, самобытных традиций района как национального богатства и основы единства общества</t>
  </si>
  <si>
    <t>Обеспечение максимальной доступности для широких слоев населения лучших образцов культуры и искусства</t>
  </si>
  <si>
    <t xml:space="preserve">Повышение качества предоставляемых услуг </t>
  </si>
  <si>
    <t>Повышение качества предоставляемых услуг по кинообслуживанию</t>
  </si>
  <si>
    <t>Укрепление единого культурного пространства на основе духовно- нравственных ценностей и исторических традиций; сохранение культурного и духовного наследия, самобытных традиций района как национального богатства и основы единства общества; обеспечение максимальной доступности для широких слоев населения лучших образцов культуры и исскуства, создание условий для творческой самореализации граждан, культурно- просветительской деятельности, организации внешкольного художественного образования и культурного досуга;  продвижение в культурном пространстве района нравственных ценностей и образцов, способствующих культурному и гражданскому воспитанию личности; усиление присутствия учреждений культуры в цифровой среде, создание необходимых условий для активизации инвестиционной деятельности в сфере культуры; укрепление материально-технической базы учреждений культуры; повышение социального статуса работников культуры (уровень доходов, общественное признание).</t>
  </si>
  <si>
    <t>Удовлетворение общественных потребностей в сохранении и развитии традиционной народной культуры, поддержки художественного любительского творчества, другой самодеятельной творческой инициативы и социальной активности населения, организации его досуга и отдыха с учетом потребностей и интересов, различных социально-возрастных групп жителей Павловского муниципального района</t>
  </si>
  <si>
    <t>Создание мобильного музейно-просветительского комплекса, позволяющего повысить интеллектуально-культурный уровень населения</t>
  </si>
  <si>
    <t>Повышение культурно-просветительского уровня населения</t>
  </si>
  <si>
    <t>и т. д.</t>
  </si>
  <si>
    <t>Освоение средств в полном объеме, выделенных на укрепление материально-технической базы</t>
  </si>
  <si>
    <t xml:space="preserve">Муниципальный отдел по культуре и межнациональным вопросам
</t>
  </si>
  <si>
    <t>Создание благоприятных условий для устойчивого развития сферы культуры на территории Павловского района</t>
  </si>
  <si>
    <t>Укрепление единого культурного пространства Павловского муниципального района Воронежской областина основе духовно- нравственных ценностей и исторических традиций</t>
  </si>
  <si>
    <t>Эффективное использование финансовых средств и государственного имущества</t>
  </si>
  <si>
    <t>ОСНОВНОЕ МЕРОПРИЯТИЕ 1.3</t>
  </si>
  <si>
    <t>ОСНОВНОЕ МЕРОПРИЯТИЕ 1.4</t>
  </si>
  <si>
    <t>Повышение социального статуса работников культуры (уровень доходов, общественное признание)</t>
  </si>
  <si>
    <t>МЕРОПРИЯТИЕ 2.4.1</t>
  </si>
  <si>
    <t>Приложение № 3
к постановлению администрации Павловского муниципального района Воронежской области от " __" ___________ 202 __ г. № _____________</t>
  </si>
  <si>
    <t>Государственная поддержка лучших работников сельских учреждений культуры</t>
  </si>
  <si>
    <t>МЕРОПРИЯТИЕ 2.2.5</t>
  </si>
  <si>
    <t>МЕРОПРИЯТИЕ 3.5.4</t>
  </si>
  <si>
    <t>Содержание МКУК «ЦКС»</t>
  </si>
  <si>
    <t>МЕРОПРИЯТИЕ 3.1.1.</t>
  </si>
  <si>
    <t>Обеспечение техническими средствами досмотра, а так же для обеспечения доступа при проведении массовых мероприятий</t>
  </si>
  <si>
    <t>МЕРОПРИЯТИЕ 2.3.2</t>
  </si>
  <si>
    <t>Содержание МКУК «ЦКС"</t>
  </si>
  <si>
    <t>Инвестиции в объекты капитального строительства госудаственной (муниципальной ) собственности</t>
  </si>
  <si>
    <t>МЕРОПРИЯТИЕ 2.3.1.</t>
  </si>
  <si>
    <t>МЕРОПРИЯТИЕ 2.3.2.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</si>
  <si>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</si>
  <si>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Региональный проект "Творческие люди"</t>
  </si>
  <si>
    <t>Региональный проект "Цифровая культура"</t>
  </si>
  <si>
    <t>ОСНОВНОЕ МЕРОПРИЯТИЕ 1.5</t>
  </si>
  <si>
    <t>ОСНОВНОЕ                                                                                 МЕРОПРИЯТИЕ 2.8.</t>
  </si>
  <si>
    <t>ОСНОВНОЕ                                                   МЕРОПРИЯТИЕ 3.9.</t>
  </si>
  <si>
    <t>ОСНОВНОЕ                                                   МЕРОПРИЯТИЕ 3.10.</t>
  </si>
  <si>
    <t>всего, в том числе в разрезе ГРБС:</t>
  </si>
  <si>
    <t>ОСНОВНОЕ                                                   МЕРОПРИЯТИЕ 4.3.</t>
  </si>
  <si>
    <t>Финансовое обеспечение деятельности МКУ "Центр организации деятельности учреждений культуры"</t>
  </si>
  <si>
    <t>ОСНОВНОЕ 
МЕРОПРИЯТИЕ 1.5.</t>
  </si>
  <si>
    <t>ОСНОВНОЕ 
МЕРОПРИЯТИЕ 2.7.</t>
  </si>
  <si>
    <t>ОСНОВНОЕ 
МЕРОПРИЯТИЕ 2.8.</t>
  </si>
  <si>
    <t>ОСНОВНОЕ 
МЕРОПРИЯТИЕ 3.9.</t>
  </si>
  <si>
    <t>ОСНОВНОЕ 
МЕРОПРИЯТИЕ 3.10.</t>
  </si>
  <si>
    <t>ОСНОВНОЕ 
МЕРОПРИЯТИЕ 4.3.</t>
  </si>
  <si>
    <t>ОСНОВНОЕ 
МЕРОПРИЯТИЕ 4.3</t>
  </si>
  <si>
    <t>ОСНОВНОЕ 
МЕРОПРИЯТИЕ 3.9</t>
  </si>
  <si>
    <t>ОСНОВНОЕ 
МЕРОПРИЯТИЕ 3.10</t>
  </si>
  <si>
    <t xml:space="preserve">Региональный проект "Творческие люди"
</t>
  </si>
  <si>
    <t>МЕРОПРИЯТИЕ 2.2.6</t>
  </si>
  <si>
    <t>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</t>
  </si>
  <si>
    <t>Приложение № 1
к постановлению администрации Павловского муниципального района Воронежской области от " __" ___________ 202 __ г. № _____________</t>
  </si>
  <si>
    <t>Приложение № 2
к постановлению администрации Павловского муниципального района Воронежской области от " __" ___________ 202 __ г. № _____________</t>
  </si>
  <si>
    <t>МЕРОПРИЯТИЕ 3.5.5</t>
  </si>
  <si>
    <t>Реконструкция кинотеатра "Родина", по адресу: Воронежская обл., г.Павловск, пр.Революции, д.102</t>
  </si>
  <si>
    <t>Инвестиции в объекты капитального строительства госудаственной (муниципальной) собственности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</si>
  <si>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</si>
  <si>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</si>
  <si>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Государственная поддержка отрасли культуры</t>
  </si>
  <si>
    <t>Лучшим работникам сельских учреждений культуры предоставлено денежное поощрение</t>
  </si>
  <si>
    <t>Лучшим сельским учреждениям культуры предоставлено денежное поощрение</t>
  </si>
  <si>
    <t>Ответственные за исполнение мероприятий Плана реализации</t>
  </si>
  <si>
    <t>муниципальной программы Развитие культуры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</si>
  <si>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</si>
  <si>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органы, структурные подразделения, и муниципальные учреждения, ответственные за исполнение</t>
  </si>
  <si>
    <t>Муниципальный отдел по культуре и межнациональным вопросам, руководитель Щербинина М.А.</t>
  </si>
  <si>
    <t>«Образование»</t>
  </si>
  <si>
    <t>ОСНОВНОЕ МЕРОПРИЯТИЕ 1.3.</t>
  </si>
  <si>
    <t>Приобретение компьютерной, оргтехники, музыкальных инструментов.</t>
  </si>
  <si>
    <t>ОСНОВНОЕ МЕРОПРИЯТИЕ 1.4.</t>
  </si>
  <si>
    <t>Строительство, капитальный и текущий ремонт объектов учреждений дополнительного образования.</t>
  </si>
  <si>
    <t>ОСНОВНОЕ МЕРОПРИЯТИЕ 1.5.</t>
  </si>
  <si>
    <t>«Искусство и наследие»</t>
  </si>
  <si>
    <t>Содержание МКУК «Павловская МЦБ».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</si>
  <si>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оцифровки.</t>
  </si>
  <si>
    <t>Организация внестационарных форм библиотечного обслуживания населения.</t>
  </si>
  <si>
    <t>Государственная поддержка лучших работников сельских учреждений культуры.</t>
  </si>
  <si>
    <t>Комплектование книжного фонда библиотек района.</t>
  </si>
  <si>
    <t>Приобретение компьютерной, оргтехники.</t>
  </si>
  <si>
    <t>Освоение средств в полном объеме, выделенных на укрепление материально-технической базы.</t>
  </si>
  <si>
    <t>Повышение квалификации работников музея.</t>
  </si>
  <si>
    <t>Пополнение и обновление фондов музея.</t>
  </si>
  <si>
    <t>ОСНОВНОЕ МЕРОПРИЯТИЕ 2.7.</t>
  </si>
  <si>
    <t>ОСНОВНОЕ МЕРОПРИЯТИЕ 2.8.</t>
  </si>
  <si>
    <t>Содержание МКУК «Централизованная клубная система Павловского  муниципального района Воронежской области".</t>
  </si>
  <si>
    <t>Обеспечение техническими средствами досмотра, а так же для обеспечения доступа при проведении массовых мероприятий.</t>
  </si>
  <si>
    <t>Повышение квалификации работников учреждений культуры.</t>
  </si>
  <si>
    <t>Участие коллективов художественной самодеятельности в международных, Всероссийских, межрегиональных и областных фестивалях, смотрах, конкурсах народного творчества.</t>
  </si>
  <si>
    <t>Организация и проведение мероприятий к государственным и профессиональным праздникам, дням и памятным датам. Организация и проведение народных календарных праздников.</t>
  </si>
  <si>
    <t>Организация нестационарных форм клубного обслуживания населения.</t>
  </si>
  <si>
    <t>Безвозмездное перечисление государственным и муниципальным организациям.</t>
  </si>
  <si>
    <t>Сохранение, возрождение и развитию народных художественных промыслов и ремесел.</t>
  </si>
  <si>
    <t>Приобретение компьютерной, оргтехники, звукоусилительной аппаратуры, музыкальных инструментов, сценических костюмов и обуви.</t>
  </si>
  <si>
    <t>Повышение энергетической эффективности учреждений культуры.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</si>
  <si>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области.</t>
  </si>
  <si>
    <t>Проведение ремонтов учреждений культуры.</t>
  </si>
  <si>
    <t>Проведение ремонтов сельских учреждений культуры (по отдельному плану).</t>
  </si>
  <si>
    <t>Развитие кинообслуживания.</t>
  </si>
  <si>
    <t>Развитие туризма на территории Павловского муниципального района.</t>
  </si>
  <si>
    <t>Благоустройство объектов туризма.</t>
  </si>
  <si>
    <t>Развитие сувенирной, рекламной продукции.</t>
  </si>
  <si>
    <t>Организация и проведение фестивалей в рамках событийного туризма.</t>
  </si>
  <si>
    <t>Региональный проект «Обеспечение качественно нового уровня развития инфраструктуры культуры («Культурная среда»)».</t>
  </si>
  <si>
    <t>Капитальный ремонт культурно-досугового учреждения в сельской местности.</t>
  </si>
  <si>
    <t>Мероприятия по созданию модельных муниципальный библиотек.</t>
  </si>
  <si>
    <t>ОСНОВНОЕ МЕРОПРИЯТИЕ 3.9.</t>
  </si>
  <si>
    <t>ОСНОВНОЕ МЕРОПРИЯТИЕ 3.10.</t>
  </si>
  <si>
    <t>Обеспечение реализации муниципальной программы</t>
  </si>
  <si>
    <t>ОСНОВНОЕ МЕРОПРИЯТИЕ 4.3.</t>
  </si>
  <si>
    <t>Финансовое обеспечение деятельности МКУ "МКУ "Центр организации деятельности учреждений культуры"</t>
  </si>
  <si>
    <t>Строительство, капитальный и текущий ремонт, укрепление материально-технической базы объектов культуры Павловского муниципального района Воронежской области</t>
  </si>
  <si>
    <t>Инвестиции в объекты капитального строительства государственной (муниципальной) собственности</t>
  </si>
  <si>
    <t>Реконструкция кинотеатра "Родина", по адресу: Воронежская обл., г.Павловск, пр. Революции, д.102</t>
  </si>
  <si>
    <t>Подключение муниципальных общедоступных библиотек и информационно-коммуникационной сети интернет и развитие библиотечного дела с учетом задачи расширения информационных технологий и оцифровки.</t>
  </si>
  <si>
    <t>ОСНОВНОЕ МЕРОПРИЯТИЕ 2.9.</t>
  </si>
  <si>
    <t>ОСНОВНОЕ                                                                                 МЕРОПРИЯТИЕ 2.9.</t>
  </si>
  <si>
    <t>ОСНОВНОЕ 
МЕРОПРИЯТИЕ 2.9.</t>
  </si>
  <si>
    <t xml:space="preserve">                                                                </t>
  </si>
  <si>
    <t xml:space="preserve">Сведения о показателях (индикаторах)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</si>
  <si>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Павловского муниципального района Воронежской области </t>
  </si>
  <si>
    <t>“Развитие культуры”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</si>
  <si>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</si>
  <si>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</si>
  <si>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</si>
  <si>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</si>
  <si>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</si>
  <si>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2025г.</t>
  </si>
  <si>
    <t>2026г.</t>
  </si>
  <si>
    <t>2027г.</t>
  </si>
  <si>
    <t>2028г.</t>
  </si>
  <si>
    <t>2029г.</t>
  </si>
  <si>
    <t>2030г.</t>
  </si>
  <si>
    <t>МУНИЦИПАЛЬНАЯ ПРОГРАММА «Развитие культуры»</t>
  </si>
  <si>
    <t>Расходы консолидированного бюджета культуры в расчете на одного жителя</t>
  </si>
  <si>
    <t>руб.</t>
  </si>
  <si>
    <t>Отношение средней заработной платы работников муниципальных учреждений культуры и искусства к средней заработной плате по Воронежской области</t>
  </si>
  <si>
    <t>%</t>
  </si>
  <si>
    <t xml:space="preserve">ПОДПРОГРАММА 1 «Образование» </t>
  </si>
  <si>
    <t>1.1</t>
  </si>
  <si>
    <t xml:space="preserve">Уровень охвата учащихся общеобразовательных школ художественно-эстетическим воспитанием  учреждений дополнительного образования  </t>
  </si>
  <si>
    <t>1.2</t>
  </si>
  <si>
    <t>Отношение средней заработной платы педагогических работников учреждений дополнительного образования  к средней заработной плате по Воронежской области</t>
  </si>
  <si>
    <t>ОСНОВНОЕ  МЕРОПРИЯТИЕ 1.1. Содержание МКУ  ДО «Павловская ДШИ», МКУ ДО «Павловская ДХШ», МКУ ДО «Воронцовская ДМШ» и МКУ ДО «Лосевская ДМШ».</t>
  </si>
  <si>
    <t>1.1.1</t>
  </si>
  <si>
    <t>Освоение в полном объеме средств, выделенных на содержание учреждений дополнительного образования</t>
  </si>
  <si>
    <t>ОСНОВНОЕ  МЕРОПРИЯТИЕ 1.2. Сохранение и развитие системы художественного образования путём улучшения качества организации учебного процесса, участие в межрайонных, областных, региональных и Всероссийских фестивалях, смотрах, конкурсах и выставках.</t>
  </si>
  <si>
    <t>1.2.1</t>
  </si>
  <si>
    <t>Доля обучающихся, принимающих участие в конкурсах, смотрах и других творческих мероприятиях в общем числе обучающихся</t>
  </si>
  <si>
    <t>ОСНОВНОЕ  МЕРОПРИЯТИЕ 1.3. Приобретение компьютерной, оргтехники, музыкальных инструментов</t>
  </si>
  <si>
    <t>1.3.1</t>
  </si>
  <si>
    <t>Освоение средств в полном объеме, выделенных на обновление материально-технической базы</t>
  </si>
  <si>
    <t>ОСНОВНОЕ  МЕРОПРИЯТИЕ 1.4. Строительство, капитальный и текущий ремонт объектов учреждений дополнительного образования</t>
  </si>
  <si>
    <t>1.4.1</t>
  </si>
  <si>
    <t>единиц</t>
  </si>
  <si>
    <t>_</t>
  </si>
  <si>
    <t>ПОДПРОГРАММА 2 «Искусство и наследие»</t>
  </si>
  <si>
    <t xml:space="preserve">Доля населения по обеспечению и доступности к ценностям культурного наследия и по использованию единого информационного пространства </t>
  </si>
  <si>
    <t>ОСНОВНОЕ  МЕРОПРИЯТИЕ 2.1 Содержание МКУК «Павловская межпоселенческая центральная библиотека»</t>
  </si>
  <si>
    <t>2.1.1</t>
  </si>
  <si>
    <t>Число пользователей библиотек</t>
  </si>
  <si>
    <t>чел.</t>
  </si>
  <si>
    <t>2.1.2</t>
  </si>
  <si>
    <t>Число посещений библиотек</t>
  </si>
  <si>
    <t>ОСНОВНОЕ  МЕРОПРИЯТИЕ 2.2 Сохранение единого информационного пространства, содействие нравственному развитию подрастающего поколения, повышение образовательного уровня и творческих способностей населения.</t>
  </si>
  <si>
    <t>2.2.1</t>
  </si>
  <si>
    <t>Количество выданных экземпляров библиотечного фонда</t>
  </si>
  <si>
    <t>шт</t>
  </si>
  <si>
    <t>2.2.2</t>
  </si>
  <si>
    <t>Количество массовых мероприятий</t>
  </si>
  <si>
    <t>ОСНОВНОЕ  МЕРОПРИЯТИЕ 2.3 Комплектование библиотечного фонда и подписка периодических изданий</t>
  </si>
  <si>
    <t>2.3.1</t>
  </si>
  <si>
    <t>Количество  новых поступлений, пополнение книжного фонда</t>
  </si>
  <si>
    <t>экз</t>
  </si>
  <si>
    <t>ОСНОВНОЕ  МЕРОПРИЯТИЕ 2.4  Приобретение компьютерной, оргтехники</t>
  </si>
  <si>
    <t>2.4.1</t>
  </si>
  <si>
    <t>ОСНОВНОЕ  МЕРОПРИЯТИЕ 2.5  Содержание МКУК «Павловский районный краеведческий музей»</t>
  </si>
  <si>
    <t>2.5.1</t>
  </si>
  <si>
    <t>Число посетителей музея</t>
  </si>
  <si>
    <t>ОСНОВНОЕ  МЕРОПРИЯТИЕ 2.6  Пополнение и обновление фондов музея, выставочная и экскурсионная работа, массовые мероприятия по пропаганде исторического наследия района и др. мероприятия на базе музея и за его пределами.</t>
  </si>
  <si>
    <t>2.6.1</t>
  </si>
  <si>
    <t>Количество предметов основного фонда музея</t>
  </si>
  <si>
    <t>ед.</t>
  </si>
  <si>
    <t>2.6.2</t>
  </si>
  <si>
    <t>Количество экскурсий</t>
  </si>
  <si>
    <t>шт.</t>
  </si>
  <si>
    <t>2.6.3</t>
  </si>
  <si>
    <t>Количество лекций</t>
  </si>
  <si>
    <t>2.6.4</t>
  </si>
  <si>
    <t>Количество выставок</t>
  </si>
  <si>
    <t xml:space="preserve">ПОДПРОГРАММА 3 «Развитие культуры» </t>
  </si>
  <si>
    <t>3.1</t>
  </si>
  <si>
    <t>Доля населения участвующих в платных культурно-досуговых мероприятиях, организованных органами местного самоуправления Павловского муниципального района Воронежской области</t>
  </si>
  <si>
    <t>ОСНОВНОЕ  МЕРОПРИЯТИЕ 3.1 Содержание  МКУК «ЦКС»</t>
  </si>
  <si>
    <t>3.1.1</t>
  </si>
  <si>
    <t>Число посещающих культурно-досуговые мероприятия</t>
  </si>
  <si>
    <t>ОСНОВНОЕ  МЕРОПРИЯТИЕ 3.2  Обеспечение формирования единого культурного пространства, творческих возможностей и участия населения в культурной жизни</t>
  </si>
  <si>
    <t>3.2.1</t>
  </si>
  <si>
    <t>Количество культурно-досуговых мероприятий</t>
  </si>
  <si>
    <t>3.2.2</t>
  </si>
  <si>
    <t>Количество культурно-досуговых формирований</t>
  </si>
  <si>
    <t>3.2.3</t>
  </si>
  <si>
    <t>Число участников в культурно-досуговых формированиях</t>
  </si>
  <si>
    <t>ОСНОВНОЕ  МЕРОПРИЯТИЕ 3.3 Приобретение компьютерной, оргтехники, звукоусилительной аппаратуры, выставочного оборудования, музыкальных инструментов, сценических костюмов и обуви</t>
  </si>
  <si>
    <t>3.3.1</t>
  </si>
  <si>
    <t>Освоение средств в полном объеме выделенных на развитие материально-технической базы</t>
  </si>
  <si>
    <t>ОСНОВНОЕ  МЕРОПРИЯТИЕ 3.4 Повышение энергетической эффективности учреждений культуры</t>
  </si>
  <si>
    <t>3.4.1</t>
  </si>
  <si>
    <t>Освоение средств в полном объеме выделенных  на повышение энергетической эффективности учреждений культуры</t>
  </si>
  <si>
    <t>ОСНОВНОЕ  МЕРОПРИЯТИЕ 3.5  Строительство, капитальный и текущий ремонт объектов культуры Павловского муниципального района Воронежской области</t>
  </si>
  <si>
    <t>3.5.1</t>
  </si>
  <si>
    <t>Доля учреждений, находящихся в ведении муниципального отдела  по культуре и межнациональным вопросам администрации Павловского муниципального района,  помещения которых  требуют осуществления ремонтных  работ, от общего числа учреждений, находящихся в ведении муниципального отдела  по культуре и межнациональным вопросам администрации Павловского муниципального района.</t>
  </si>
  <si>
    <t>ОСНОВНОЕ  МЕРОПРИЯТИЕ 3.6  Развитие кинообслуживания</t>
  </si>
  <si>
    <t>3.6.1</t>
  </si>
  <si>
    <t>Освоение средств выделенных в полном объеме на организацию и обеспечение кинообслуживания Павловского муниципального района</t>
  </si>
  <si>
    <t>3.6.2</t>
  </si>
  <si>
    <t>Число зрителей, посетивших кинотеатр</t>
  </si>
  <si>
    <t>чел</t>
  </si>
  <si>
    <t>ОСНОВНОЕ  МЕРОПРИЯТИЕ 3.7  Развитие туризма на территории Павловского муниципального района</t>
  </si>
  <si>
    <t>3.7.1</t>
  </si>
  <si>
    <t>Число туристов, посетивших Павловский район</t>
  </si>
  <si>
    <t>ОСНОВНОЕ  МЕРОПРИЯТИЕ 3.8 Региональный проект «Обеспечение качественно нового уровня развития инфраструктуры культуры («Культурная среда»)»</t>
  </si>
  <si>
    <t>3.8.1</t>
  </si>
  <si>
    <t>Реализация регионального проекта «Обеспечение качественно нового уровня развития инфраструктуры культуры («Культурная среда»)</t>
  </si>
  <si>
    <t>ПОДПРОГРАММА 4 «Обеспечение реализации муниципальной программы» муниципальной программы «Развитие культуры»</t>
  </si>
  <si>
    <t>4.1</t>
  </si>
  <si>
    <t>Оценка эффективности расходования бюджетных и внебюджетных средств</t>
  </si>
  <si>
    <t>ОСНОВНОЕ  МЕРОПРИЯТИЕ 4.1  Финансовое обеспечение деятельности аппарата муниципального отдела по культуре и межнациональным вопросамадминистрации Павловского муниципального района Воронежской области</t>
  </si>
  <si>
    <t>4.1.1</t>
  </si>
  <si>
    <t xml:space="preserve">Финансовое обеспечение деятельности  муниципального отдела по культуре и межнациональным вопросам </t>
  </si>
  <si>
    <t>тыс.руб.</t>
  </si>
  <si>
    <t> 1483,5</t>
  </si>
  <si>
    <t>ОСНОВНОЕ  МЕРОПРИЯТИЕ 4.2  Финансовое обеспечение выполнения прочих расходных обязательств Павловского муниципального района органами местного самоуправления.</t>
  </si>
  <si>
    <t>4.2.2</t>
  </si>
  <si>
    <t xml:space="preserve">Финансовое обеспечение выполнения прочих расходных обязательств Павловского муниципального района органами местного самоуправления </t>
  </si>
  <si>
    <t>Приложение № 4
к постановлению администрации Павловского муниципального района Воронежской области от " __" ___________ 202 __ г. № _____________</t>
  </si>
  <si>
    <t>МЕРОПРИЯТИЕ 3.5.6</t>
  </si>
  <si>
    <t>МЕРОПРИЯТИЕ 3.5.7</t>
  </si>
  <si>
    <t>Капитально отремонтированы муниципальные учреждения культуры Воронежской области, проведено благоустройство прилегающей к ним территории и их материально-техническое оснащение</t>
  </si>
  <si>
    <t>Работы по сохранению объекта культурного наследия регионального значения «Особняк Одинцова с лавкой, воротами, службами», расположенного по адресу: Воронежская область, Павловский район, г. Павловск, ул. 1 Мая, 20</t>
  </si>
  <si>
    <t>Работы по сохранению объекта культурного наследия регионального значения «Дом Антонова» по адресу: Воронежская область, г. Павловск, проспект Революции, д. 16» с приспособлением к современному использованию</t>
  </si>
  <si>
    <t>Получили грантовую поддержку любительские творческие коллективы</t>
  </si>
  <si>
    <t>МЕРОПРИЯТИЕ 3.5.7.</t>
  </si>
  <si>
    <t>МЕРОПРИЯТИЕ 3.5.6.</t>
  </si>
  <si>
    <t>Приложение № 5
к муниципальной программе "Развитие культуры" Павловского                           муниципального района Воронежской области  " __" ______ 202 __ г.                              № _________</t>
  </si>
  <si>
    <t>ОСНОВНОЕ МЕРОПРИЯТИЕ 2.10</t>
  </si>
  <si>
    <t>Региональный проект "Семейные ценности и инфраструктура культуры"</t>
  </si>
  <si>
    <t>на 2025 год</t>
  </si>
  <si>
    <t>ОСНОВНОЕ                                                                                 МЕРОПРИЯТИЕ 2.10.</t>
  </si>
  <si>
    <t>ОСНОВНОЕ 
МЕРОПРИЯТИЕ 2.10.</t>
  </si>
  <si>
    <t>Региональный проект "Семенные ценности и инфраструктура культуры"</t>
  </si>
  <si>
    <t>Переоснащены муниципальные библиотеки по модельному стандарту</t>
  </si>
  <si>
    <t>МЕРОПРИЯТИЕ 3.5.8</t>
  </si>
  <si>
    <t>Проведение адаптации зданий муниципальных культурно-зрелищных, библиотечных и музейных учреждений и прилегающих к ним территорий для беспрепятственного доступа инвалидов и других МГН  с учетом  их особых потребностей и получения ими услуг, а также оснащение и приобретение специального оборудования для организации доступа инвалидов к произведениям культуры и искусства, бмиблиотечным фондам и информации в доступных форматах</t>
  </si>
  <si>
    <t>МЕРОПРИЯТИЕ 3.5.8.</t>
  </si>
  <si>
    <t>МЕРОПРИЯТИЕ 3.1.2.</t>
  </si>
  <si>
    <t>1006</t>
  </si>
  <si>
    <t>Ю.А. Черенков</t>
  </si>
  <si>
    <t>муниципального района Воронежской области</t>
  </si>
  <si>
    <t xml:space="preserve">И.о. главы Павловского муниципального района Воронежской области                                                                                                                                                               </t>
  </si>
  <si>
    <t xml:space="preserve">И.о. главы  Павловского муниципального          района Воронежской области                                                                                                                                                               </t>
  </si>
  <si>
    <t xml:space="preserve">И.о. главы  Павловского муниципального                                                                                                                                                        </t>
  </si>
  <si>
    <t xml:space="preserve"> района Воронежской области     </t>
  </si>
  <si>
    <t xml:space="preserve">И.о. главы Павловского  муниципального                                                                                                                                                     
</t>
  </si>
  <si>
    <t>И.о. главы Павловского  муниципального        района Воронежской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</si>
</sst>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50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wrapText="1"/>
    </xf>
    <xf numFmtId="0" fontId="2" fillId="0" borderId="5" xfId="0" applyFont="1" applyBorder="1" applyAlignment="1">
      <alignment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8" fillId="2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/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justify" wrapText="1"/>
    </xf>
    <xf numFmtId="49" fontId="2" fillId="0" borderId="3" xfId="0" applyNumberFormat="1" applyFont="1" applyBorder="1" applyAlignment="1">
      <alignment wrapText="1"/>
    </xf>
    <xf numFmtId="0" fontId="2" fillId="0" borderId="4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justify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49" fontId="2" fillId="0" borderId="3" xfId="0" applyNumberFormat="1" applyFont="1" applyBorder="1" applyAlignment="1">
      <alignment horizontal="justify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wrapText="1"/>
    </xf>
    <xf numFmtId="4" fontId="8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left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 wrapText="1"/>
    </xf>
    <xf numFmtId="0" fontId="9" fillId="0" borderId="0" xfId="0" applyFont="1"/>
    <xf numFmtId="0" fontId="11" fillId="0" borderId="0" xfId="0" applyFont="1"/>
    <xf numFmtId="0" fontId="9" fillId="0" borderId="0" xfId="0" applyFont="1" applyFill="1"/>
    <xf numFmtId="0" fontId="9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2" fontId="1" fillId="0" borderId="0" xfId="0" applyNumberFormat="1" applyFont="1" applyFill="1" applyAlignment="1">
      <alignment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/>
    <xf numFmtId="2" fontId="1" fillId="0" borderId="0" xfId="0" applyNumberFormat="1" applyFont="1" applyFill="1"/>
    <xf numFmtId="0" fontId="1" fillId="0" borderId="0" xfId="0" applyFont="1" applyAlignment="1">
      <alignment horizontal="left" wrapText="1"/>
    </xf>
    <xf numFmtId="0" fontId="2" fillId="0" borderId="3" xfId="0" applyFont="1" applyFill="1" applyBorder="1" applyAlignment="1">
      <alignment vertical="top" wrapText="1"/>
    </xf>
    <xf numFmtId="1" fontId="2" fillId="0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1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9" fillId="0" borderId="0" xfId="0" applyFont="1" applyAlignment="1">
      <alignment horizontal="right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5" xfId="0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" xfId="0" applyFont="1" applyFill="1" applyBorder="1" applyAlignment="1"/>
    <xf numFmtId="49" fontId="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 wrapText="1"/>
    </xf>
    <xf numFmtId="3" fontId="6" fillId="0" borderId="6" xfId="0" applyNumberFormat="1" applyFont="1" applyFill="1" applyBorder="1" applyAlignment="1">
      <alignment horizont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1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wrapText="1"/>
    </xf>
    <xf numFmtId="3" fontId="6" fillId="0" borderId="1" xfId="0" applyNumberFormat="1" applyFont="1" applyBorder="1" applyAlignment="1">
      <alignment horizontal="center" wrapText="1"/>
    </xf>
    <xf numFmtId="3" fontId="6" fillId="0" borderId="6" xfId="0" applyNumberFormat="1" applyFont="1" applyBorder="1" applyAlignment="1">
      <alignment horizontal="center" wrapText="1"/>
    </xf>
    <xf numFmtId="3" fontId="1" fillId="0" borderId="1" xfId="0" applyNumberFormat="1" applyFont="1" applyBorder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3" fontId="15" fillId="0" borderId="1" xfId="0" applyNumberFormat="1" applyFont="1" applyBorder="1" applyAlignment="1">
      <alignment horizontal="center" wrapText="1"/>
    </xf>
    <xf numFmtId="3" fontId="15" fillId="0" borderId="1" xfId="0" applyNumberFormat="1" applyFont="1" applyFill="1" applyBorder="1" applyAlignment="1">
      <alignment horizontal="center" wrapText="1"/>
    </xf>
    <xf numFmtId="3" fontId="15" fillId="0" borderId="6" xfId="0" applyNumberFormat="1" applyFont="1" applyBorder="1" applyAlignment="1">
      <alignment horizontal="center" wrapText="1"/>
    </xf>
    <xf numFmtId="3" fontId="1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>
      <alignment wrapText="1"/>
    </xf>
    <xf numFmtId="4" fontId="10" fillId="0" borderId="1" xfId="0" applyNumberFormat="1" applyFont="1" applyBorder="1" applyAlignment="1">
      <alignment vertical="center" wrapText="1"/>
    </xf>
    <xf numFmtId="4" fontId="11" fillId="0" borderId="1" xfId="0" applyNumberFormat="1" applyFont="1" applyBorder="1" applyAlignment="1">
      <alignment vertical="center"/>
    </xf>
    <xf numFmtId="4" fontId="16" fillId="0" borderId="1" xfId="0" applyNumberFormat="1" applyFont="1" applyBorder="1" applyAlignment="1">
      <alignment vertical="center" wrapText="1"/>
    </xf>
    <xf numFmtId="4" fontId="6" fillId="0" borderId="0" xfId="0" applyNumberFormat="1" applyFont="1" applyAlignment="1">
      <alignment vertical="center"/>
    </xf>
    <xf numFmtId="4" fontId="2" fillId="0" borderId="1" xfId="0" applyNumberFormat="1" applyFont="1" applyFill="1" applyBorder="1" applyAlignment="1">
      <alignment wrapText="1"/>
    </xf>
    <xf numFmtId="4" fontId="2" fillId="0" borderId="3" xfId="0" applyNumberFormat="1" applyFont="1" applyBorder="1" applyAlignment="1">
      <alignment wrapText="1"/>
    </xf>
    <xf numFmtId="4" fontId="7" fillId="0" borderId="1" xfId="0" applyNumberFormat="1" applyFont="1" applyBorder="1"/>
    <xf numFmtId="4" fontId="1" fillId="0" borderId="1" xfId="0" applyNumberFormat="1" applyFont="1" applyBorder="1"/>
    <xf numFmtId="4" fontId="2" fillId="0" borderId="5" xfId="0" applyNumberFormat="1" applyFont="1" applyFill="1" applyBorder="1" applyAlignment="1">
      <alignment wrapText="1"/>
    </xf>
    <xf numFmtId="4" fontId="2" fillId="0" borderId="5" xfId="0" applyNumberFormat="1" applyFont="1" applyBorder="1" applyAlignment="1">
      <alignment wrapText="1"/>
    </xf>
    <xf numFmtId="4" fontId="2" fillId="0" borderId="5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4" fontId="3" fillId="0" borderId="3" xfId="0" applyNumberFormat="1" applyFont="1" applyFill="1" applyBorder="1" applyAlignment="1">
      <alignment horizontal="center" wrapText="1"/>
    </xf>
    <xf numFmtId="4" fontId="3" fillId="0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 wrapText="1"/>
    </xf>
    <xf numFmtId="4" fontId="3" fillId="0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center"/>
    </xf>
    <xf numFmtId="4" fontId="3" fillId="2" borderId="5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wrapText="1"/>
    </xf>
    <xf numFmtId="4" fontId="2" fillId="0" borderId="4" xfId="0" applyNumberFormat="1" applyFont="1" applyBorder="1" applyAlignment="1">
      <alignment wrapText="1"/>
    </xf>
    <xf numFmtId="4" fontId="2" fillId="0" borderId="4" xfId="0" applyNumberFormat="1" applyFont="1" applyBorder="1" applyAlignment="1">
      <alignment horizontal="center" wrapText="1"/>
    </xf>
    <xf numFmtId="4" fontId="8" fillId="0" borderId="5" xfId="0" applyNumberFormat="1" applyFont="1" applyFill="1" applyBorder="1" applyAlignment="1">
      <alignment wrapText="1"/>
    </xf>
    <xf numFmtId="4" fontId="8" fillId="0" borderId="5" xfId="0" applyNumberFormat="1" applyFont="1" applyBorder="1" applyAlignment="1">
      <alignment wrapText="1"/>
    </xf>
    <xf numFmtId="4" fontId="8" fillId="0" borderId="5" xfId="0" applyNumberFormat="1" applyFont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Alignment="1">
      <alignment horizontal="center"/>
    </xf>
    <xf numFmtId="4" fontId="2" fillId="0" borderId="8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top"/>
    </xf>
    <xf numFmtId="4" fontId="5" fillId="0" borderId="3" xfId="0" applyNumberFormat="1" applyFont="1" applyBorder="1" applyAlignment="1">
      <alignment horizontal="center" vertical="top"/>
    </xf>
    <xf numFmtId="4" fontId="0" fillId="2" borderId="5" xfId="0" applyNumberForma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top" wrapText="1"/>
    </xf>
    <xf numFmtId="4" fontId="5" fillId="2" borderId="3" xfId="0" applyNumberFormat="1" applyFont="1" applyFill="1" applyBorder="1" applyAlignment="1">
      <alignment horizontal="center" vertical="center" wrapText="1"/>
    </xf>
    <xf numFmtId="4" fontId="0" fillId="2" borderId="5" xfId="0" applyNumberForma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top" wrapText="1"/>
    </xf>
    <xf numFmtId="4" fontId="2" fillId="0" borderId="9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/>
    <xf numFmtId="4" fontId="2" fillId="0" borderId="5" xfId="0" applyNumberFormat="1" applyFont="1" applyBorder="1" applyAlignment="1">
      <alignment vertical="center" wrapText="1"/>
    </xf>
    <xf numFmtId="4" fontId="1" fillId="0" borderId="5" xfId="0" applyNumberFormat="1" applyFont="1" applyBorder="1" applyAlignment="1"/>
    <xf numFmtId="4" fontId="1" fillId="0" borderId="4" xfId="0" applyNumberFormat="1" applyFont="1" applyBorder="1" applyAlignment="1"/>
    <xf numFmtId="4" fontId="2" fillId="0" borderId="4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4" fontId="1" fillId="0" borderId="3" xfId="0" applyNumberFormat="1" applyFont="1" applyBorder="1" applyAlignment="1"/>
    <xf numFmtId="4" fontId="2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vertical="center"/>
    </xf>
    <xf numFmtId="4" fontId="5" fillId="0" borderId="0" xfId="0" applyNumberFormat="1" applyFont="1" applyAlignment="1"/>
    <xf numFmtId="4" fontId="1" fillId="0" borderId="1" xfId="0" applyNumberFormat="1" applyFont="1" applyBorder="1" applyAlignment="1">
      <alignment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4" fontId="1" fillId="0" borderId="5" xfId="0" applyNumberFormat="1" applyFont="1" applyBorder="1" applyAlignment="1"/>
    <xf numFmtId="0" fontId="2" fillId="0" borderId="5" xfId="0" applyFont="1" applyBorder="1" applyAlignment="1">
      <alignment vertical="top" wrapText="1"/>
    </xf>
    <xf numFmtId="4" fontId="2" fillId="0" borderId="5" xfId="0" applyNumberFormat="1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>
      <alignment vertical="center" wrapText="1"/>
    </xf>
    <xf numFmtId="4" fontId="1" fillId="0" borderId="3" xfId="0" applyNumberFormat="1" applyFont="1" applyBorder="1" applyAlignment="1"/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/>
    <xf numFmtId="4" fontId="2" fillId="0" borderId="3" xfId="0" applyNumberFormat="1" applyFont="1" applyBorder="1" applyAlignment="1">
      <alignment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6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0" fillId="0" borderId="7" xfId="0" applyBorder="1" applyAlignment="1"/>
    <xf numFmtId="0" fontId="0" fillId="0" borderId="8" xfId="0" applyBorder="1" applyAlignment="1"/>
    <xf numFmtId="0" fontId="1" fillId="0" borderId="0" xfId="0" applyFont="1" applyAlignment="1">
      <alignment horizontal="left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wrapText="1"/>
    </xf>
    <xf numFmtId="0" fontId="1" fillId="0" borderId="7" xfId="0" applyFont="1" applyFill="1" applyBorder="1" applyAlignment="1">
      <alignment wrapText="1"/>
    </xf>
    <xf numFmtId="0" fontId="0" fillId="0" borderId="7" xfId="0" applyFill="1" applyBorder="1" applyAlignment="1"/>
    <xf numFmtId="0" fontId="0" fillId="0" borderId="8" xfId="0" applyFill="1" applyBorder="1" applyAlignment="1"/>
    <xf numFmtId="0" fontId="1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left" vertical="top" wrapText="1"/>
    </xf>
    <xf numFmtId="49" fontId="1" fillId="0" borderId="7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/>
    </xf>
    <xf numFmtId="0" fontId="0" fillId="0" borderId="8" xfId="0" applyFill="1" applyBorder="1" applyAlignment="1">
      <alignment horizontal="left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9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4" fontId="2" fillId="0" borderId="9" xfId="0" applyNumberFormat="1" applyFont="1" applyBorder="1" applyAlignment="1">
      <alignment horizontal="center" vertical="top" wrapText="1"/>
    </xf>
    <xf numFmtId="4" fontId="2" fillId="0" borderId="8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9" fillId="0" borderId="0" xfId="0" applyFont="1" applyAlignment="1"/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vertical="top" wrapText="1"/>
    </xf>
    <xf numFmtId="2" fontId="2" fillId="0" borderId="3" xfId="0" applyNumberFormat="1" applyFont="1" applyBorder="1" applyAlignment="1">
      <alignment horizontal="justify" vertical="top" wrapText="1"/>
    </xf>
    <xf numFmtId="2" fontId="2" fillId="0" borderId="4" xfId="0" applyNumberFormat="1" applyFont="1" applyBorder="1" applyAlignment="1">
      <alignment horizontal="justify" vertical="top" wrapText="1"/>
    </xf>
    <xf numFmtId="0" fontId="0" fillId="0" borderId="4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4" fontId="2" fillId="0" borderId="3" xfId="0" applyNumberFormat="1" applyFont="1" applyBorder="1" applyAlignment="1">
      <alignment vertical="center" wrapText="1"/>
    </xf>
    <xf numFmtId="4" fontId="2" fillId="0" borderId="5" xfId="0" applyNumberFormat="1" applyFont="1" applyBorder="1" applyAlignment="1">
      <alignment vertical="center" wrapText="1"/>
    </xf>
    <xf numFmtId="4" fontId="1" fillId="0" borderId="3" xfId="0" applyNumberFormat="1" applyFont="1" applyBorder="1" applyAlignment="1"/>
    <xf numFmtId="4" fontId="1" fillId="0" borderId="5" xfId="0" applyNumberFormat="1" applyFont="1" applyBorder="1" applyAlignment="1"/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/>
    <xf numFmtId="4" fontId="1" fillId="0" borderId="3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wrapText="1"/>
    </xf>
    <xf numFmtId="4" fontId="2" fillId="0" borderId="4" xfId="0" applyNumberFormat="1" applyFont="1" applyBorder="1" applyAlignment="1">
      <alignment wrapText="1"/>
    </xf>
    <xf numFmtId="4" fontId="2" fillId="0" borderId="5" xfId="0" applyNumberFormat="1" applyFont="1" applyBorder="1" applyAlignment="1">
      <alignment wrapText="1"/>
    </xf>
    <xf numFmtId="4" fontId="2" fillId="0" borderId="4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wrapText="1"/>
    </xf>
    <xf numFmtId="4" fontId="1" fillId="0" borderId="1" xfId="0" applyNumberFormat="1" applyFont="1" applyBorder="1" applyAlignment="1"/>
    <xf numFmtId="4" fontId="2" fillId="0" borderId="3" xfId="0" applyNumberFormat="1" applyFont="1" applyFill="1" applyBorder="1" applyAlignment="1">
      <alignment vertical="center" wrapText="1"/>
    </xf>
    <xf numFmtId="4" fontId="2" fillId="0" borderId="4" xfId="0" applyNumberFormat="1" applyFont="1" applyFill="1" applyBorder="1" applyAlignment="1">
      <alignment vertical="center" wrapText="1"/>
    </xf>
    <xf numFmtId="4" fontId="2" fillId="0" borderId="5" xfId="0" applyNumberFormat="1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5" xfId="0" applyFont="1" applyBorder="1" applyAlignment="1">
      <alignment vertical="top" wrapText="1"/>
    </xf>
    <xf numFmtId="0" fontId="2" fillId="2" borderId="3" xfId="0" applyFont="1" applyFill="1" applyBorder="1" applyAlignment="1">
      <alignment horizontal="justify" vertical="center" wrapText="1"/>
    </xf>
    <xf numFmtId="0" fontId="2" fillId="2" borderId="4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wrapText="1"/>
    </xf>
    <xf numFmtId="0" fontId="2" fillId="0" borderId="1" xfId="0" applyFont="1" applyFill="1" applyBorder="1" applyAlignment="1">
      <alignment vertical="top" wrapText="1"/>
    </xf>
    <xf numFmtId="4" fontId="1" fillId="0" borderId="3" xfId="0" applyNumberFormat="1" applyFont="1" applyFill="1" applyBorder="1" applyAlignment="1"/>
    <xf numFmtId="4" fontId="1" fillId="0" borderId="5" xfId="0" applyNumberFormat="1" applyFont="1" applyFill="1" applyBorder="1" applyAlignment="1"/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justify" vertical="top" wrapText="1"/>
    </xf>
    <xf numFmtId="0" fontId="0" fillId="0" borderId="4" xfId="0" applyBorder="1"/>
    <xf numFmtId="0" fontId="0" fillId="0" borderId="5" xfId="0" applyBorder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vertical="top" wrapText="1"/>
    </xf>
    <xf numFmtId="4" fontId="2" fillId="0" borderId="1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4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justify" vertical="top" wrapText="1"/>
    </xf>
    <xf numFmtId="0" fontId="0" fillId="0" borderId="4" xfId="0" applyBorder="1" applyAlignment="1">
      <alignment horizontal="left"/>
    </xf>
    <xf numFmtId="2" fontId="9" fillId="0" borderId="0" xfId="0" applyNumberFormat="1" applyFont="1" applyAlignment="1">
      <alignment horizontal="right"/>
    </xf>
    <xf numFmtId="0" fontId="0" fillId="0" borderId="0" xfId="0" applyAlignment="1"/>
    <xf numFmtId="0" fontId="0" fillId="0" borderId="5" xfId="0" applyBorder="1" applyAlignment="1">
      <alignment horizontal="left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6"/>
  <sheetViews>
    <sheetView workbookViewId="0">
      <selection activeCell="Q12" sqref="Q12"/>
    </sheetView>
  </sheetViews>
  <sheetFormatPr defaultRowHeight="15" x14ac:dyDescent="0.25"/>
  <cols>
    <col min="2" max="2" width="29.42578125" customWidth="1"/>
    <col min="4" max="4" width="11.85546875" customWidth="1"/>
    <col min="5" max="5" width="10.7109375" customWidth="1"/>
    <col min="6" max="7" width="11" customWidth="1"/>
    <col min="8" max="8" width="12.5703125" customWidth="1"/>
    <col min="9" max="9" width="11.7109375" customWidth="1"/>
    <col min="10" max="10" width="11.42578125" customWidth="1"/>
    <col min="11" max="11" width="11" customWidth="1"/>
    <col min="12" max="12" width="10.42578125" customWidth="1"/>
    <col min="13" max="13" width="12.28515625" customWidth="1"/>
  </cols>
  <sheetData>
    <row r="1" spans="1:13" ht="15.75" customHeight="1" x14ac:dyDescent="0.25">
      <c r="A1" s="106"/>
      <c r="B1" s="107"/>
      <c r="C1" s="107"/>
      <c r="D1" s="107"/>
      <c r="E1" s="108"/>
      <c r="F1" s="108"/>
      <c r="G1" s="107"/>
      <c r="H1" s="297" t="s">
        <v>250</v>
      </c>
      <c r="I1" s="297"/>
      <c r="J1" s="297"/>
      <c r="K1" s="297"/>
      <c r="L1" s="297"/>
      <c r="M1" s="297"/>
    </row>
    <row r="2" spans="1:13" ht="44.25" customHeight="1" x14ac:dyDescent="0.25">
      <c r="A2" s="106" t="s">
        <v>316</v>
      </c>
      <c r="B2" s="107"/>
      <c r="C2" s="107"/>
      <c r="D2" s="107"/>
      <c r="E2" s="108"/>
      <c r="F2" s="108"/>
      <c r="G2" s="107"/>
      <c r="H2" s="297"/>
      <c r="I2" s="297"/>
      <c r="J2" s="297"/>
      <c r="K2" s="297"/>
      <c r="L2" s="297"/>
      <c r="M2" s="297"/>
    </row>
    <row r="3" spans="1:13" ht="15.75" x14ac:dyDescent="0.25">
      <c r="A3" s="106"/>
      <c r="B3" s="107"/>
      <c r="C3" s="107"/>
      <c r="D3" s="107"/>
      <c r="E3" s="108"/>
      <c r="F3" s="108"/>
      <c r="G3" s="107"/>
      <c r="H3" s="107"/>
      <c r="I3" s="106"/>
      <c r="J3" s="106"/>
      <c r="K3" s="106"/>
      <c r="L3" s="106"/>
      <c r="M3" s="106"/>
    </row>
    <row r="4" spans="1:13" ht="15.75" customHeight="1" x14ac:dyDescent="0.25">
      <c r="A4" s="309" t="s">
        <v>317</v>
      </c>
      <c r="B4" s="309"/>
      <c r="C4" s="309"/>
      <c r="D4" s="309"/>
      <c r="E4" s="309"/>
      <c r="F4" s="309"/>
      <c r="G4" s="309"/>
      <c r="H4" s="309"/>
      <c r="I4" s="309"/>
      <c r="J4" s="309"/>
      <c r="K4" s="309"/>
      <c r="L4" s="309"/>
      <c r="M4" s="309"/>
    </row>
    <row r="5" spans="1:13" ht="15.75" customHeight="1" x14ac:dyDescent="0.25">
      <c r="A5" s="309" t="s">
        <v>318</v>
      </c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</row>
    <row r="6" spans="1:13" ht="15.75" customHeight="1" x14ac:dyDescent="0.25">
      <c r="A6" s="310" t="s">
        <v>319</v>
      </c>
      <c r="B6" s="310"/>
      <c r="C6" s="310"/>
      <c r="D6" s="310"/>
      <c r="E6" s="310"/>
      <c r="F6" s="310"/>
      <c r="G6" s="310"/>
      <c r="H6" s="310"/>
      <c r="I6" s="310"/>
      <c r="J6" s="310"/>
      <c r="K6" s="310"/>
      <c r="L6" s="310"/>
      <c r="M6" s="310"/>
    </row>
    <row r="7" spans="1:13" ht="15.75" customHeight="1" x14ac:dyDescent="0.25">
      <c r="A7" s="311" t="s">
        <v>320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L7" s="311"/>
      <c r="M7" s="311"/>
    </row>
    <row r="8" spans="1:13" ht="15.75" customHeight="1" x14ac:dyDescent="0.25">
      <c r="A8" s="315" t="s">
        <v>321</v>
      </c>
      <c r="B8" s="315" t="s">
        <v>322</v>
      </c>
      <c r="C8" s="315" t="s">
        <v>323</v>
      </c>
      <c r="D8" s="298" t="s">
        <v>324</v>
      </c>
      <c r="E8" s="299"/>
      <c r="F8" s="299"/>
      <c r="G8" s="299"/>
      <c r="H8" s="299"/>
      <c r="I8" s="299"/>
      <c r="J8" s="299"/>
      <c r="K8" s="299"/>
      <c r="L8" s="299"/>
      <c r="M8" s="308"/>
    </row>
    <row r="9" spans="1:13" ht="15.75" x14ac:dyDescent="0.25">
      <c r="A9" s="315"/>
      <c r="B9" s="315"/>
      <c r="C9" s="315"/>
      <c r="D9" s="110">
        <v>2021</v>
      </c>
      <c r="E9" s="111">
        <v>2022</v>
      </c>
      <c r="F9" s="111">
        <v>2023</v>
      </c>
      <c r="G9" s="110">
        <v>2024</v>
      </c>
      <c r="H9" s="110" t="s">
        <v>325</v>
      </c>
      <c r="I9" s="110" t="s">
        <v>326</v>
      </c>
      <c r="J9" s="110" t="s">
        <v>327</v>
      </c>
      <c r="K9" s="112" t="s">
        <v>328</v>
      </c>
      <c r="L9" s="14" t="s">
        <v>329</v>
      </c>
      <c r="M9" s="14" t="s">
        <v>330</v>
      </c>
    </row>
    <row r="10" spans="1:13" ht="15.75" x14ac:dyDescent="0.25">
      <c r="A10" s="113">
        <v>1</v>
      </c>
      <c r="B10" s="110">
        <v>2</v>
      </c>
      <c r="C10" s="110">
        <v>3</v>
      </c>
      <c r="D10" s="248">
        <v>4</v>
      </c>
      <c r="E10" s="111">
        <v>5</v>
      </c>
      <c r="F10" s="111">
        <v>6</v>
      </c>
      <c r="G10" s="248">
        <v>7</v>
      </c>
      <c r="H10" s="248">
        <v>8</v>
      </c>
      <c r="I10" s="248">
        <v>9</v>
      </c>
      <c r="J10" s="248">
        <v>10</v>
      </c>
      <c r="K10" s="247">
        <v>11</v>
      </c>
      <c r="L10" s="14">
        <v>12</v>
      </c>
      <c r="M10" s="14">
        <v>13</v>
      </c>
    </row>
    <row r="11" spans="1:13" ht="15.75" x14ac:dyDescent="0.25">
      <c r="A11" s="298" t="s">
        <v>331</v>
      </c>
      <c r="B11" s="299"/>
      <c r="C11" s="299"/>
      <c r="D11" s="299"/>
      <c r="E11" s="299"/>
      <c r="F11" s="299"/>
      <c r="G11" s="299"/>
      <c r="H11" s="299"/>
      <c r="I11" s="299"/>
      <c r="J11" s="299"/>
      <c r="K11" s="299"/>
      <c r="L11" s="300"/>
      <c r="M11" s="301"/>
    </row>
    <row r="12" spans="1:13" ht="78" customHeight="1" x14ac:dyDescent="0.25">
      <c r="A12" s="114">
        <v>1</v>
      </c>
      <c r="B12" s="145" t="s">
        <v>332</v>
      </c>
      <c r="C12" s="114" t="s">
        <v>333</v>
      </c>
      <c r="D12" s="152">
        <v>2581.4</v>
      </c>
      <c r="E12" s="153">
        <v>3703</v>
      </c>
      <c r="F12" s="153">
        <v>4961.87</v>
      </c>
      <c r="G12" s="152">
        <v>5084.09</v>
      </c>
      <c r="H12" s="152">
        <v>3378.43</v>
      </c>
      <c r="I12" s="152">
        <v>2850</v>
      </c>
      <c r="J12" s="152">
        <v>2907.1</v>
      </c>
      <c r="K12" s="154">
        <v>2965.2</v>
      </c>
      <c r="L12" s="14">
        <v>3024.5</v>
      </c>
      <c r="M12" s="14">
        <v>3085</v>
      </c>
    </row>
    <row r="13" spans="1:13" ht="126" customHeight="1" x14ac:dyDescent="0.25">
      <c r="A13" s="114">
        <v>2</v>
      </c>
      <c r="B13" s="145" t="s">
        <v>334</v>
      </c>
      <c r="C13" s="114" t="s">
        <v>335</v>
      </c>
      <c r="D13" s="114">
        <v>90.2</v>
      </c>
      <c r="E13" s="111">
        <v>90.2</v>
      </c>
      <c r="F13" s="129">
        <v>90.2</v>
      </c>
      <c r="G13" s="128">
        <v>90.2</v>
      </c>
      <c r="H13" s="128">
        <v>90.2</v>
      </c>
      <c r="I13" s="114">
        <v>90.2</v>
      </c>
      <c r="J13" s="114">
        <v>90.2</v>
      </c>
      <c r="K13" s="155">
        <v>90.2</v>
      </c>
      <c r="L13" s="14">
        <v>90.2</v>
      </c>
      <c r="M13" s="14">
        <v>90.2</v>
      </c>
    </row>
    <row r="14" spans="1:13" ht="15.75" x14ac:dyDescent="0.25">
      <c r="A14" s="114"/>
      <c r="B14" s="2" t="s">
        <v>1</v>
      </c>
      <c r="C14" s="2"/>
      <c r="D14" s="115"/>
      <c r="E14" s="116"/>
      <c r="F14" s="116"/>
      <c r="G14" s="115"/>
      <c r="H14" s="115"/>
      <c r="I14" s="115"/>
      <c r="J14" s="115"/>
      <c r="K14" s="117"/>
      <c r="L14" s="109"/>
      <c r="M14" s="109"/>
    </row>
    <row r="15" spans="1:13" ht="15.75" x14ac:dyDescent="0.25">
      <c r="A15" s="302" t="s">
        <v>336</v>
      </c>
      <c r="B15" s="303"/>
      <c r="C15" s="303"/>
      <c r="D15" s="303"/>
      <c r="E15" s="303"/>
      <c r="F15" s="303"/>
      <c r="G15" s="303"/>
      <c r="H15" s="303"/>
      <c r="I15" s="303"/>
      <c r="J15" s="303"/>
      <c r="K15" s="303"/>
      <c r="L15" s="300"/>
      <c r="M15" s="301"/>
    </row>
    <row r="16" spans="1:13" ht="141" customHeight="1" x14ac:dyDescent="0.25">
      <c r="A16" s="118" t="s">
        <v>337</v>
      </c>
      <c r="B16" s="146" t="s">
        <v>338</v>
      </c>
      <c r="C16" s="111" t="s">
        <v>335</v>
      </c>
      <c r="D16" s="129">
        <v>12.3</v>
      </c>
      <c r="E16" s="129">
        <v>12.3</v>
      </c>
      <c r="F16" s="129">
        <v>12.3</v>
      </c>
      <c r="G16" s="129">
        <v>12.3</v>
      </c>
      <c r="H16" s="129">
        <v>12.3</v>
      </c>
      <c r="I16" s="129">
        <v>12.3</v>
      </c>
      <c r="J16" s="129">
        <v>12.3</v>
      </c>
      <c r="K16" s="142">
        <v>12.3</v>
      </c>
      <c r="L16" s="156">
        <v>12.3</v>
      </c>
      <c r="M16" s="156">
        <v>12.3</v>
      </c>
    </row>
    <row r="17" spans="1:13" ht="132.75" customHeight="1" x14ac:dyDescent="0.25">
      <c r="A17" s="118" t="s">
        <v>339</v>
      </c>
      <c r="B17" s="146" t="s">
        <v>340</v>
      </c>
      <c r="C17" s="111" t="s">
        <v>335</v>
      </c>
      <c r="D17" s="111">
        <v>102</v>
      </c>
      <c r="E17" s="111">
        <v>110</v>
      </c>
      <c r="F17" s="111">
        <v>110</v>
      </c>
      <c r="G17" s="111">
        <v>106</v>
      </c>
      <c r="H17" s="111">
        <v>106</v>
      </c>
      <c r="I17" s="111">
        <v>106</v>
      </c>
      <c r="J17" s="111">
        <v>106</v>
      </c>
      <c r="K17" s="111">
        <v>106</v>
      </c>
      <c r="L17" s="111">
        <v>106</v>
      </c>
      <c r="M17" s="111">
        <v>106</v>
      </c>
    </row>
    <row r="18" spans="1:13" ht="15.75" x14ac:dyDescent="0.25">
      <c r="A18" s="111"/>
      <c r="B18" s="116" t="s">
        <v>1</v>
      </c>
      <c r="C18" s="116"/>
      <c r="D18" s="116"/>
      <c r="E18" s="116"/>
      <c r="F18" s="116"/>
      <c r="G18" s="116"/>
      <c r="H18" s="116"/>
      <c r="I18" s="116"/>
      <c r="J18" s="116"/>
      <c r="K18" s="119"/>
      <c r="L18" s="120"/>
      <c r="M18" s="120"/>
    </row>
    <row r="19" spans="1:13" ht="15.75" x14ac:dyDescent="0.25">
      <c r="A19" s="289" t="s">
        <v>341</v>
      </c>
      <c r="B19" s="290"/>
      <c r="C19" s="290"/>
      <c r="D19" s="290"/>
      <c r="E19" s="290"/>
      <c r="F19" s="290"/>
      <c r="G19" s="290"/>
      <c r="H19" s="290"/>
      <c r="I19" s="290"/>
      <c r="J19" s="290"/>
      <c r="K19" s="290"/>
      <c r="L19" s="291"/>
      <c r="M19" s="292"/>
    </row>
    <row r="20" spans="1:13" ht="107.25" customHeight="1" x14ac:dyDescent="0.25">
      <c r="A20" s="118" t="s">
        <v>342</v>
      </c>
      <c r="B20" s="147" t="s">
        <v>343</v>
      </c>
      <c r="C20" s="111" t="s">
        <v>335</v>
      </c>
      <c r="D20" s="129">
        <v>100</v>
      </c>
      <c r="E20" s="129">
        <v>100</v>
      </c>
      <c r="F20" s="129">
        <v>100</v>
      </c>
      <c r="G20" s="129">
        <v>100</v>
      </c>
      <c r="H20" s="129">
        <v>100</v>
      </c>
      <c r="I20" s="129">
        <v>100</v>
      </c>
      <c r="J20" s="129">
        <v>100</v>
      </c>
      <c r="K20" s="142">
        <v>100</v>
      </c>
      <c r="L20" s="156">
        <v>100</v>
      </c>
      <c r="M20" s="156">
        <v>100</v>
      </c>
    </row>
    <row r="21" spans="1:13" ht="15.75" x14ac:dyDescent="0.25">
      <c r="A21" s="121"/>
      <c r="B21" s="121" t="s">
        <v>1</v>
      </c>
      <c r="C21" s="111"/>
      <c r="D21" s="122"/>
      <c r="E21" s="122"/>
      <c r="F21" s="122"/>
      <c r="G21" s="122"/>
      <c r="H21" s="122"/>
      <c r="I21" s="122"/>
      <c r="J21" s="123"/>
      <c r="K21" s="124"/>
      <c r="L21" s="125"/>
      <c r="M21" s="125"/>
    </row>
    <row r="22" spans="1:13" ht="15.75" x14ac:dyDescent="0.25">
      <c r="A22" s="304" t="s">
        <v>344</v>
      </c>
      <c r="B22" s="305"/>
      <c r="C22" s="305"/>
      <c r="D22" s="305"/>
      <c r="E22" s="305"/>
      <c r="F22" s="305"/>
      <c r="G22" s="305"/>
      <c r="H22" s="305"/>
      <c r="I22" s="305"/>
      <c r="J22" s="305"/>
      <c r="K22" s="305"/>
      <c r="L22" s="306"/>
      <c r="M22" s="307"/>
    </row>
    <row r="23" spans="1:13" ht="100.5" customHeight="1" x14ac:dyDescent="0.25">
      <c r="A23" s="118" t="s">
        <v>345</v>
      </c>
      <c r="B23" s="111" t="s">
        <v>346</v>
      </c>
      <c r="C23" s="111" t="s">
        <v>335</v>
      </c>
      <c r="D23" s="129">
        <v>68</v>
      </c>
      <c r="E23" s="129">
        <v>68</v>
      </c>
      <c r="F23" s="129">
        <v>70</v>
      </c>
      <c r="G23" s="129">
        <v>70</v>
      </c>
      <c r="H23" s="129">
        <v>68</v>
      </c>
      <c r="I23" s="129">
        <v>68</v>
      </c>
      <c r="J23" s="129">
        <v>68</v>
      </c>
      <c r="K23" s="142">
        <v>68</v>
      </c>
      <c r="L23" s="156">
        <v>68</v>
      </c>
      <c r="M23" s="156">
        <v>68</v>
      </c>
    </row>
    <row r="24" spans="1:13" ht="15.75" x14ac:dyDescent="0.25">
      <c r="A24" s="289" t="s">
        <v>347</v>
      </c>
      <c r="B24" s="290"/>
      <c r="C24" s="290"/>
      <c r="D24" s="290"/>
      <c r="E24" s="290"/>
      <c r="F24" s="290"/>
      <c r="G24" s="290"/>
      <c r="H24" s="290"/>
      <c r="I24" s="290"/>
      <c r="J24" s="290"/>
      <c r="K24" s="290"/>
      <c r="L24" s="291"/>
      <c r="M24" s="292"/>
    </row>
    <row r="25" spans="1:13" ht="96.75" customHeight="1" x14ac:dyDescent="0.25">
      <c r="A25" s="126" t="s">
        <v>348</v>
      </c>
      <c r="B25" s="147" t="s">
        <v>349</v>
      </c>
      <c r="C25" s="114" t="s">
        <v>335</v>
      </c>
      <c r="D25" s="128">
        <v>100</v>
      </c>
      <c r="E25" s="129">
        <v>100</v>
      </c>
      <c r="F25" s="129">
        <v>100</v>
      </c>
      <c r="G25" s="128">
        <v>100</v>
      </c>
      <c r="H25" s="128">
        <v>100</v>
      </c>
      <c r="I25" s="128">
        <v>100</v>
      </c>
      <c r="J25" s="128">
        <v>100</v>
      </c>
      <c r="K25" s="157">
        <v>100</v>
      </c>
      <c r="L25" s="14">
        <v>100</v>
      </c>
      <c r="M25" s="14">
        <v>100</v>
      </c>
    </row>
    <row r="26" spans="1:13" ht="15.75" x14ac:dyDescent="0.25">
      <c r="A26" s="312" t="s">
        <v>350</v>
      </c>
      <c r="B26" s="313"/>
      <c r="C26" s="313"/>
      <c r="D26" s="313"/>
      <c r="E26" s="313"/>
      <c r="F26" s="313"/>
      <c r="G26" s="313"/>
      <c r="H26" s="313"/>
      <c r="I26" s="313"/>
      <c r="J26" s="313"/>
      <c r="K26" s="313"/>
      <c r="L26" s="313"/>
      <c r="M26" s="314"/>
    </row>
    <row r="27" spans="1:13" ht="96" customHeight="1" x14ac:dyDescent="0.25">
      <c r="A27" s="126" t="s">
        <v>351</v>
      </c>
      <c r="B27" s="147" t="s">
        <v>57</v>
      </c>
      <c r="C27" s="127" t="s">
        <v>352</v>
      </c>
      <c r="D27" s="128" t="s">
        <v>353</v>
      </c>
      <c r="E27" s="129" t="s">
        <v>353</v>
      </c>
      <c r="F27" s="129" t="s">
        <v>353</v>
      </c>
      <c r="G27" s="128" t="s">
        <v>353</v>
      </c>
      <c r="H27" s="128" t="s">
        <v>353</v>
      </c>
      <c r="I27" s="128" t="s">
        <v>353</v>
      </c>
      <c r="J27" s="128" t="s">
        <v>353</v>
      </c>
      <c r="K27" s="128" t="s">
        <v>353</v>
      </c>
      <c r="L27" s="14" t="s">
        <v>353</v>
      </c>
      <c r="M27" s="14" t="s">
        <v>353</v>
      </c>
    </row>
    <row r="28" spans="1:13" ht="15.75" x14ac:dyDescent="0.25">
      <c r="A28" s="304" t="s">
        <v>354</v>
      </c>
      <c r="B28" s="305"/>
      <c r="C28" s="305"/>
      <c r="D28" s="305"/>
      <c r="E28" s="305"/>
      <c r="F28" s="305"/>
      <c r="G28" s="305"/>
      <c r="H28" s="305"/>
      <c r="I28" s="305"/>
      <c r="J28" s="305"/>
      <c r="K28" s="305"/>
      <c r="L28" s="306"/>
      <c r="M28" s="307"/>
    </row>
    <row r="29" spans="1:13" ht="127.5" customHeight="1" x14ac:dyDescent="0.25">
      <c r="A29" s="111">
        <v>2</v>
      </c>
      <c r="B29" s="145" t="s">
        <v>355</v>
      </c>
      <c r="C29" s="111" t="s">
        <v>335</v>
      </c>
      <c r="D29" s="111">
        <v>43.67</v>
      </c>
      <c r="E29" s="111">
        <v>39.700000000000003</v>
      </c>
      <c r="F29" s="111">
        <v>46.32</v>
      </c>
      <c r="G29" s="111">
        <v>47.6</v>
      </c>
      <c r="H29" s="111">
        <v>49.15</v>
      </c>
      <c r="I29" s="111">
        <v>50.62</v>
      </c>
      <c r="J29" s="111">
        <v>52.14</v>
      </c>
      <c r="K29" s="111">
        <v>53.7</v>
      </c>
      <c r="L29" s="158">
        <v>55.32</v>
      </c>
      <c r="M29" s="158">
        <v>56.98</v>
      </c>
    </row>
    <row r="30" spans="1:13" ht="15.75" x14ac:dyDescent="0.25">
      <c r="A30" s="289" t="s">
        <v>356</v>
      </c>
      <c r="B30" s="290"/>
      <c r="C30" s="290"/>
      <c r="D30" s="290"/>
      <c r="E30" s="290"/>
      <c r="F30" s="290"/>
      <c r="G30" s="290"/>
      <c r="H30" s="290"/>
      <c r="I30" s="290"/>
      <c r="J30" s="290"/>
      <c r="K30" s="290"/>
      <c r="L30" s="291"/>
      <c r="M30" s="292"/>
    </row>
    <row r="31" spans="1:13" ht="33.75" customHeight="1" x14ac:dyDescent="0.25">
      <c r="A31" s="130" t="s">
        <v>357</v>
      </c>
      <c r="B31" s="148" t="s">
        <v>358</v>
      </c>
      <c r="C31" s="129" t="s">
        <v>359</v>
      </c>
      <c r="D31" s="162">
        <v>18669</v>
      </c>
      <c r="E31" s="162">
        <v>20640</v>
      </c>
      <c r="F31" s="162">
        <v>23500</v>
      </c>
      <c r="G31" s="162">
        <v>23500</v>
      </c>
      <c r="H31" s="162">
        <v>26280</v>
      </c>
      <c r="I31" s="162">
        <v>27050</v>
      </c>
      <c r="J31" s="162">
        <v>27820</v>
      </c>
      <c r="K31" s="163">
        <v>28590</v>
      </c>
      <c r="L31" s="164">
        <v>29360</v>
      </c>
      <c r="M31" s="164">
        <v>30160</v>
      </c>
    </row>
    <row r="32" spans="1:13" ht="28.5" customHeight="1" x14ac:dyDescent="0.25">
      <c r="A32" s="131" t="s">
        <v>360</v>
      </c>
      <c r="B32" s="149" t="s">
        <v>361</v>
      </c>
      <c r="C32" s="129" t="s">
        <v>359</v>
      </c>
      <c r="D32" s="160">
        <v>232886</v>
      </c>
      <c r="E32" s="160">
        <v>263730</v>
      </c>
      <c r="F32" s="160">
        <v>332540</v>
      </c>
      <c r="G32" s="160">
        <v>387970</v>
      </c>
      <c r="H32" s="160">
        <v>271080</v>
      </c>
      <c r="I32" s="160">
        <v>279050</v>
      </c>
      <c r="J32" s="160">
        <v>287020</v>
      </c>
      <c r="K32" s="161">
        <v>294990</v>
      </c>
      <c r="L32" s="159">
        <v>302960</v>
      </c>
      <c r="M32" s="159">
        <v>310960</v>
      </c>
    </row>
    <row r="33" spans="1:13" ht="15.75" x14ac:dyDescent="0.25">
      <c r="A33" s="304" t="s">
        <v>362</v>
      </c>
      <c r="B33" s="305"/>
      <c r="C33" s="305"/>
      <c r="D33" s="305"/>
      <c r="E33" s="305"/>
      <c r="F33" s="305"/>
      <c r="G33" s="305"/>
      <c r="H33" s="305"/>
      <c r="I33" s="305"/>
      <c r="J33" s="305"/>
      <c r="K33" s="305"/>
      <c r="L33" s="306"/>
      <c r="M33" s="307"/>
    </row>
    <row r="34" spans="1:13" ht="51" customHeight="1" x14ac:dyDescent="0.25">
      <c r="A34" s="133" t="s">
        <v>363</v>
      </c>
      <c r="B34" s="149" t="s">
        <v>364</v>
      </c>
      <c r="C34" s="134" t="s">
        <v>365</v>
      </c>
      <c r="D34" s="160">
        <v>437219</v>
      </c>
      <c r="E34" s="160">
        <v>457980</v>
      </c>
      <c r="F34" s="160">
        <v>465000</v>
      </c>
      <c r="G34" s="160">
        <v>530914</v>
      </c>
      <c r="H34" s="160">
        <v>527000</v>
      </c>
      <c r="I34" s="160">
        <v>542500</v>
      </c>
      <c r="J34" s="160">
        <v>558000</v>
      </c>
      <c r="K34" s="161">
        <v>573500</v>
      </c>
      <c r="L34" s="159">
        <v>589000</v>
      </c>
      <c r="M34" s="159">
        <v>604500</v>
      </c>
    </row>
    <row r="35" spans="1:13" ht="33.75" customHeight="1" x14ac:dyDescent="0.25">
      <c r="A35" s="133" t="s">
        <v>366</v>
      </c>
      <c r="B35" s="149" t="s">
        <v>367</v>
      </c>
      <c r="C35" s="134" t="s">
        <v>365</v>
      </c>
      <c r="D35" s="160">
        <v>1950</v>
      </c>
      <c r="E35" s="160">
        <v>2700</v>
      </c>
      <c r="F35" s="160">
        <v>1680</v>
      </c>
      <c r="G35" s="160">
        <v>2000</v>
      </c>
      <c r="H35" s="160">
        <v>1800</v>
      </c>
      <c r="I35" s="160">
        <v>1850</v>
      </c>
      <c r="J35" s="160">
        <v>1900</v>
      </c>
      <c r="K35" s="161">
        <v>1960</v>
      </c>
      <c r="L35" s="159">
        <v>2010</v>
      </c>
      <c r="M35" s="159">
        <v>2080</v>
      </c>
    </row>
    <row r="36" spans="1:13" ht="15.75" x14ac:dyDescent="0.25">
      <c r="A36" s="304" t="s">
        <v>368</v>
      </c>
      <c r="B36" s="305"/>
      <c r="C36" s="305"/>
      <c r="D36" s="305"/>
      <c r="E36" s="305"/>
      <c r="F36" s="305"/>
      <c r="G36" s="305"/>
      <c r="H36" s="305"/>
      <c r="I36" s="305"/>
      <c r="J36" s="305"/>
      <c r="K36" s="305"/>
      <c r="L36" s="306"/>
      <c r="M36" s="307"/>
    </row>
    <row r="37" spans="1:13" ht="70.5" customHeight="1" x14ac:dyDescent="0.25">
      <c r="A37" s="135" t="s">
        <v>369</v>
      </c>
      <c r="B37" s="149" t="s">
        <v>370</v>
      </c>
      <c r="C37" s="134" t="s">
        <v>371</v>
      </c>
      <c r="D37" s="165">
        <v>3435</v>
      </c>
      <c r="E37" s="160">
        <v>2873</v>
      </c>
      <c r="F37" s="160">
        <v>2000</v>
      </c>
      <c r="G37" s="165">
        <v>2000</v>
      </c>
      <c r="H37" s="165">
        <v>3376</v>
      </c>
      <c r="I37" s="166">
        <v>3477</v>
      </c>
      <c r="J37" s="166">
        <v>3581</v>
      </c>
      <c r="K37" s="167">
        <v>3688</v>
      </c>
      <c r="L37" s="168">
        <v>3799</v>
      </c>
      <c r="M37" s="168">
        <v>3900</v>
      </c>
    </row>
    <row r="38" spans="1:13" ht="15.75" x14ac:dyDescent="0.25">
      <c r="A38" s="281" t="s">
        <v>372</v>
      </c>
      <c r="B38" s="282"/>
      <c r="C38" s="282"/>
      <c r="D38" s="282"/>
      <c r="E38" s="282"/>
      <c r="F38" s="282"/>
      <c r="G38" s="282"/>
      <c r="H38" s="282"/>
      <c r="I38" s="282"/>
      <c r="J38" s="282"/>
      <c r="K38" s="282"/>
      <c r="L38" s="283"/>
      <c r="M38" s="284"/>
    </row>
    <row r="39" spans="1:13" ht="94.5" customHeight="1" x14ac:dyDescent="0.25">
      <c r="A39" s="136" t="s">
        <v>373</v>
      </c>
      <c r="B39" s="146" t="s">
        <v>207</v>
      </c>
      <c r="C39" s="128" t="s">
        <v>335</v>
      </c>
      <c r="D39" s="128">
        <v>100</v>
      </c>
      <c r="E39" s="129">
        <v>100</v>
      </c>
      <c r="F39" s="129">
        <v>100</v>
      </c>
      <c r="G39" s="128">
        <v>100</v>
      </c>
      <c r="H39" s="128">
        <v>100</v>
      </c>
      <c r="I39" s="128">
        <v>100</v>
      </c>
      <c r="J39" s="128">
        <v>100</v>
      </c>
      <c r="K39" s="157">
        <v>100</v>
      </c>
      <c r="L39" s="14">
        <v>100</v>
      </c>
      <c r="M39" s="14">
        <v>100</v>
      </c>
    </row>
    <row r="40" spans="1:13" ht="15.75" x14ac:dyDescent="0.25">
      <c r="A40" s="281" t="s">
        <v>374</v>
      </c>
      <c r="B40" s="282"/>
      <c r="C40" s="282"/>
      <c r="D40" s="282"/>
      <c r="E40" s="282"/>
      <c r="F40" s="282"/>
      <c r="G40" s="282"/>
      <c r="H40" s="282"/>
      <c r="I40" s="282"/>
      <c r="J40" s="282"/>
      <c r="K40" s="282"/>
      <c r="L40" s="283"/>
      <c r="M40" s="284"/>
    </row>
    <row r="41" spans="1:13" ht="15.75" x14ac:dyDescent="0.25">
      <c r="A41" s="136" t="s">
        <v>375</v>
      </c>
      <c r="B41" s="150" t="s">
        <v>376</v>
      </c>
      <c r="C41" s="137" t="s">
        <v>359</v>
      </c>
      <c r="D41" s="171">
        <v>8700</v>
      </c>
      <c r="E41" s="172">
        <v>9020</v>
      </c>
      <c r="F41" s="172">
        <v>15340</v>
      </c>
      <c r="G41" s="171">
        <v>23650</v>
      </c>
      <c r="H41" s="171">
        <v>9851</v>
      </c>
      <c r="I41" s="171">
        <v>10146</v>
      </c>
      <c r="J41" s="171">
        <v>10450</v>
      </c>
      <c r="K41" s="173">
        <v>10763</v>
      </c>
      <c r="L41" s="174">
        <v>11085</v>
      </c>
      <c r="M41" s="174">
        <v>11417</v>
      </c>
    </row>
    <row r="42" spans="1:13" ht="15.75" x14ac:dyDescent="0.25">
      <c r="A42" s="319" t="s">
        <v>377</v>
      </c>
      <c r="B42" s="320"/>
      <c r="C42" s="320"/>
      <c r="D42" s="320"/>
      <c r="E42" s="320"/>
      <c r="F42" s="320"/>
      <c r="G42" s="320"/>
      <c r="H42" s="320"/>
      <c r="I42" s="320"/>
      <c r="J42" s="320"/>
      <c r="K42" s="320"/>
      <c r="L42" s="321"/>
      <c r="M42" s="322"/>
    </row>
    <row r="43" spans="1:13" ht="35.25" customHeight="1" x14ac:dyDescent="0.25">
      <c r="A43" s="136" t="s">
        <v>378</v>
      </c>
      <c r="B43" s="150" t="s">
        <v>379</v>
      </c>
      <c r="C43" s="128" t="s">
        <v>380</v>
      </c>
      <c r="D43" s="171">
        <v>21094</v>
      </c>
      <c r="E43" s="172">
        <v>21389</v>
      </c>
      <c r="F43" s="172">
        <v>21789</v>
      </c>
      <c r="G43" s="171">
        <v>22101</v>
      </c>
      <c r="H43" s="171">
        <v>22000</v>
      </c>
      <c r="I43" s="171">
        <v>22250</v>
      </c>
      <c r="J43" s="171">
        <v>22500</v>
      </c>
      <c r="K43" s="173">
        <v>22700</v>
      </c>
      <c r="L43" s="174">
        <v>22900</v>
      </c>
      <c r="M43" s="174">
        <v>23100</v>
      </c>
    </row>
    <row r="44" spans="1:13" ht="27" customHeight="1" x14ac:dyDescent="0.25">
      <c r="A44" s="136" t="s">
        <v>381</v>
      </c>
      <c r="B44" s="150" t="s">
        <v>382</v>
      </c>
      <c r="C44" s="137" t="s">
        <v>383</v>
      </c>
      <c r="D44" s="171">
        <v>210</v>
      </c>
      <c r="E44" s="172">
        <v>212</v>
      </c>
      <c r="F44" s="172">
        <v>284</v>
      </c>
      <c r="G44" s="171">
        <v>271</v>
      </c>
      <c r="H44" s="171">
        <v>230</v>
      </c>
      <c r="I44" s="175">
        <v>235</v>
      </c>
      <c r="J44" s="175">
        <v>240</v>
      </c>
      <c r="K44" s="176">
        <v>245</v>
      </c>
      <c r="L44" s="174">
        <v>250</v>
      </c>
      <c r="M44" s="174">
        <v>255</v>
      </c>
    </row>
    <row r="45" spans="1:13" ht="20.25" customHeight="1" x14ac:dyDescent="0.25">
      <c r="A45" s="136" t="s">
        <v>384</v>
      </c>
      <c r="B45" s="150" t="s">
        <v>385</v>
      </c>
      <c r="C45" s="137" t="s">
        <v>383</v>
      </c>
      <c r="D45" s="171">
        <v>57</v>
      </c>
      <c r="E45" s="172">
        <v>62</v>
      </c>
      <c r="F45" s="172">
        <v>62</v>
      </c>
      <c r="G45" s="171">
        <v>79</v>
      </c>
      <c r="H45" s="171">
        <v>66</v>
      </c>
      <c r="I45" s="175">
        <v>68</v>
      </c>
      <c r="J45" s="175">
        <v>70</v>
      </c>
      <c r="K45" s="176">
        <v>72</v>
      </c>
      <c r="L45" s="174">
        <v>74</v>
      </c>
      <c r="M45" s="174">
        <v>76</v>
      </c>
    </row>
    <row r="46" spans="1:13" ht="26.25" customHeight="1" x14ac:dyDescent="0.25">
      <c r="A46" s="136" t="s">
        <v>386</v>
      </c>
      <c r="B46" s="150" t="s">
        <v>387</v>
      </c>
      <c r="C46" s="137" t="s">
        <v>383</v>
      </c>
      <c r="D46" s="171">
        <v>51</v>
      </c>
      <c r="E46" s="172">
        <v>63</v>
      </c>
      <c r="F46" s="172">
        <v>66</v>
      </c>
      <c r="G46" s="171">
        <v>69</v>
      </c>
      <c r="H46" s="171">
        <v>59</v>
      </c>
      <c r="I46" s="175">
        <v>60</v>
      </c>
      <c r="J46" s="175">
        <v>62</v>
      </c>
      <c r="K46" s="176">
        <v>63</v>
      </c>
      <c r="L46" s="174">
        <v>65</v>
      </c>
      <c r="M46" s="174">
        <v>66</v>
      </c>
    </row>
    <row r="47" spans="1:13" ht="15.75" x14ac:dyDescent="0.25">
      <c r="A47" s="323" t="s">
        <v>388</v>
      </c>
      <c r="B47" s="324"/>
      <c r="C47" s="324"/>
      <c r="D47" s="324"/>
      <c r="E47" s="324"/>
      <c r="F47" s="324"/>
      <c r="G47" s="324"/>
      <c r="H47" s="324"/>
      <c r="I47" s="324"/>
      <c r="J47" s="324"/>
      <c r="K47" s="324"/>
      <c r="L47" s="325"/>
      <c r="M47" s="326"/>
    </row>
    <row r="48" spans="1:13" ht="165" customHeight="1" x14ac:dyDescent="0.25">
      <c r="A48" s="138" t="s">
        <v>389</v>
      </c>
      <c r="B48" s="145" t="s">
        <v>390</v>
      </c>
      <c r="C48" s="129" t="s">
        <v>335</v>
      </c>
      <c r="D48" s="129">
        <v>66</v>
      </c>
      <c r="E48" s="129">
        <v>22</v>
      </c>
      <c r="F48" s="129">
        <v>70</v>
      </c>
      <c r="G48" s="129">
        <v>40</v>
      </c>
      <c r="H48" s="129">
        <v>22</v>
      </c>
      <c r="I48" s="129">
        <v>22</v>
      </c>
      <c r="J48" s="129">
        <v>22</v>
      </c>
      <c r="K48" s="129">
        <v>22</v>
      </c>
      <c r="L48" s="129">
        <v>22</v>
      </c>
      <c r="M48" s="129">
        <v>22</v>
      </c>
    </row>
    <row r="49" spans="1:13" ht="15.75" x14ac:dyDescent="0.25">
      <c r="A49" s="281" t="s">
        <v>391</v>
      </c>
      <c r="B49" s="282"/>
      <c r="C49" s="282"/>
      <c r="D49" s="282"/>
      <c r="E49" s="282"/>
      <c r="F49" s="282"/>
      <c r="G49" s="282"/>
      <c r="H49" s="282"/>
      <c r="I49" s="282"/>
      <c r="J49" s="282"/>
      <c r="K49" s="282"/>
      <c r="L49" s="283"/>
      <c r="M49" s="284"/>
    </row>
    <row r="50" spans="1:13" ht="52.5" customHeight="1" x14ac:dyDescent="0.25">
      <c r="A50" s="139" t="s">
        <v>392</v>
      </c>
      <c r="B50" s="151" t="s">
        <v>393</v>
      </c>
      <c r="C50" s="137" t="s">
        <v>359</v>
      </c>
      <c r="D50" s="171">
        <v>81672</v>
      </c>
      <c r="E50" s="172">
        <v>193920</v>
      </c>
      <c r="F50" s="172">
        <v>212037</v>
      </c>
      <c r="G50" s="171">
        <v>246790</v>
      </c>
      <c r="H50" s="171">
        <v>322704</v>
      </c>
      <c r="I50" s="175">
        <v>358560</v>
      </c>
      <c r="J50" s="175">
        <v>394416</v>
      </c>
      <c r="K50" s="176">
        <v>430272</v>
      </c>
      <c r="L50" s="174">
        <v>466128</v>
      </c>
      <c r="M50" s="174">
        <v>537840</v>
      </c>
    </row>
    <row r="51" spans="1:13" ht="15.75" x14ac:dyDescent="0.25">
      <c r="A51" s="281" t="s">
        <v>394</v>
      </c>
      <c r="B51" s="282"/>
      <c r="C51" s="282"/>
      <c r="D51" s="282"/>
      <c r="E51" s="282"/>
      <c r="F51" s="282"/>
      <c r="G51" s="282"/>
      <c r="H51" s="282"/>
      <c r="I51" s="282"/>
      <c r="J51" s="282"/>
      <c r="K51" s="282"/>
      <c r="L51" s="283"/>
      <c r="M51" s="284"/>
    </row>
    <row r="52" spans="1:13" ht="42" customHeight="1" x14ac:dyDescent="0.25">
      <c r="A52" s="136" t="s">
        <v>395</v>
      </c>
      <c r="B52" s="151" t="s">
        <v>396</v>
      </c>
      <c r="C52" s="137" t="s">
        <v>383</v>
      </c>
      <c r="D52" s="171">
        <v>2342</v>
      </c>
      <c r="E52" s="172">
        <v>5195</v>
      </c>
      <c r="F52" s="172">
        <v>5200</v>
      </c>
      <c r="G52" s="171">
        <v>5520</v>
      </c>
      <c r="H52" s="171">
        <v>5200</v>
      </c>
      <c r="I52" s="171">
        <v>5200</v>
      </c>
      <c r="J52" s="171">
        <v>5200</v>
      </c>
      <c r="K52" s="171">
        <v>5200</v>
      </c>
      <c r="L52" s="171">
        <v>5200</v>
      </c>
      <c r="M52" s="171">
        <v>5200</v>
      </c>
    </row>
    <row r="53" spans="1:13" ht="51" customHeight="1" x14ac:dyDescent="0.25">
      <c r="A53" s="136" t="s">
        <v>397</v>
      </c>
      <c r="B53" s="151" t="s">
        <v>398</v>
      </c>
      <c r="C53" s="137" t="s">
        <v>383</v>
      </c>
      <c r="D53" s="171">
        <v>324</v>
      </c>
      <c r="E53" s="172">
        <v>326</v>
      </c>
      <c r="F53" s="172">
        <v>330</v>
      </c>
      <c r="G53" s="171">
        <v>328</v>
      </c>
      <c r="H53" s="171">
        <v>326</v>
      </c>
      <c r="I53" s="171">
        <v>326</v>
      </c>
      <c r="J53" s="171">
        <v>326</v>
      </c>
      <c r="K53" s="171">
        <v>326</v>
      </c>
      <c r="L53" s="171">
        <v>326</v>
      </c>
      <c r="M53" s="171">
        <v>326</v>
      </c>
    </row>
    <row r="54" spans="1:13" ht="48" customHeight="1" x14ac:dyDescent="0.25">
      <c r="A54" s="136" t="s">
        <v>399</v>
      </c>
      <c r="B54" s="151" t="s">
        <v>400</v>
      </c>
      <c r="C54" s="137" t="s">
        <v>359</v>
      </c>
      <c r="D54" s="171">
        <v>3611</v>
      </c>
      <c r="E54" s="172">
        <v>3715</v>
      </c>
      <c r="F54" s="172">
        <v>3677</v>
      </c>
      <c r="G54" s="171">
        <v>4050</v>
      </c>
      <c r="H54" s="171">
        <v>3677</v>
      </c>
      <c r="I54" s="171">
        <v>3677</v>
      </c>
      <c r="J54" s="171">
        <v>3677</v>
      </c>
      <c r="K54" s="171">
        <v>3677</v>
      </c>
      <c r="L54" s="171">
        <v>3677</v>
      </c>
      <c r="M54" s="171">
        <v>3677</v>
      </c>
    </row>
    <row r="55" spans="1:13" ht="15.75" x14ac:dyDescent="0.25">
      <c r="A55" s="281" t="s">
        <v>401</v>
      </c>
      <c r="B55" s="282"/>
      <c r="C55" s="282"/>
      <c r="D55" s="282"/>
      <c r="E55" s="282"/>
      <c r="F55" s="282"/>
      <c r="G55" s="282"/>
      <c r="H55" s="282"/>
      <c r="I55" s="282"/>
      <c r="J55" s="282"/>
      <c r="K55" s="282"/>
      <c r="L55" s="283"/>
      <c r="M55" s="284"/>
    </row>
    <row r="56" spans="1:13" ht="77.25" customHeight="1" x14ac:dyDescent="0.25">
      <c r="A56" s="136" t="s">
        <v>402</v>
      </c>
      <c r="B56" s="148" t="s">
        <v>403</v>
      </c>
      <c r="C56" s="128" t="s">
        <v>335</v>
      </c>
      <c r="D56" s="128">
        <v>100</v>
      </c>
      <c r="E56" s="129">
        <v>100</v>
      </c>
      <c r="F56" s="129">
        <v>100</v>
      </c>
      <c r="G56" s="128">
        <v>100</v>
      </c>
      <c r="H56" s="128">
        <v>100</v>
      </c>
      <c r="I56" s="128">
        <v>100</v>
      </c>
      <c r="J56" s="128">
        <v>100</v>
      </c>
      <c r="K56" s="157">
        <v>100</v>
      </c>
      <c r="L56" s="14">
        <v>100</v>
      </c>
      <c r="M56" s="14">
        <v>100</v>
      </c>
    </row>
    <row r="57" spans="1:13" x14ac:dyDescent="0.25">
      <c r="A57" s="316" t="s">
        <v>404</v>
      </c>
      <c r="B57" s="317"/>
      <c r="C57" s="317"/>
      <c r="D57" s="317"/>
      <c r="E57" s="317"/>
      <c r="F57" s="317"/>
      <c r="G57" s="317"/>
      <c r="H57" s="317"/>
      <c r="I57" s="317"/>
      <c r="J57" s="317"/>
      <c r="K57" s="317"/>
      <c r="L57" s="317"/>
      <c r="M57" s="318"/>
    </row>
    <row r="58" spans="1:13" ht="105.75" customHeight="1" x14ac:dyDescent="0.25">
      <c r="A58" s="140" t="s">
        <v>405</v>
      </c>
      <c r="B58" s="148" t="s">
        <v>406</v>
      </c>
      <c r="C58" s="128" t="s">
        <v>335</v>
      </c>
      <c r="D58" s="128">
        <v>100</v>
      </c>
      <c r="E58" s="129">
        <v>0</v>
      </c>
      <c r="F58" s="129">
        <v>0</v>
      </c>
      <c r="G58" s="128">
        <v>0</v>
      </c>
      <c r="H58" s="128">
        <v>100</v>
      </c>
      <c r="I58" s="128">
        <v>100</v>
      </c>
      <c r="J58" s="128">
        <v>100</v>
      </c>
      <c r="K58" s="157">
        <v>100</v>
      </c>
      <c r="L58" s="14">
        <v>100</v>
      </c>
      <c r="M58" s="14">
        <v>100</v>
      </c>
    </row>
    <row r="59" spans="1:13" ht="15.75" x14ac:dyDescent="0.25">
      <c r="A59" s="289" t="s">
        <v>407</v>
      </c>
      <c r="B59" s="290"/>
      <c r="C59" s="290"/>
      <c r="D59" s="290"/>
      <c r="E59" s="290"/>
      <c r="F59" s="290"/>
      <c r="G59" s="290"/>
      <c r="H59" s="290"/>
      <c r="I59" s="290"/>
      <c r="J59" s="290"/>
      <c r="K59" s="290"/>
      <c r="L59" s="291"/>
      <c r="M59" s="292"/>
    </row>
    <row r="60" spans="1:13" ht="381" customHeight="1" x14ac:dyDescent="0.25">
      <c r="A60" s="136" t="s">
        <v>408</v>
      </c>
      <c r="B60" s="146" t="s">
        <v>409</v>
      </c>
      <c r="C60" s="141" t="s">
        <v>335</v>
      </c>
      <c r="D60" s="128">
        <v>0.06</v>
      </c>
      <c r="E60" s="129">
        <v>29.85</v>
      </c>
      <c r="F60" s="129">
        <v>28.36</v>
      </c>
      <c r="G60" s="128">
        <v>11.94</v>
      </c>
      <c r="H60" s="128">
        <v>11.94</v>
      </c>
      <c r="I60" s="128">
        <v>11.94</v>
      </c>
      <c r="J60" s="128">
        <v>11.94</v>
      </c>
      <c r="K60" s="128">
        <v>11.94</v>
      </c>
      <c r="L60" s="128">
        <v>11.94</v>
      </c>
      <c r="M60" s="128">
        <v>11.94</v>
      </c>
    </row>
    <row r="61" spans="1:13" ht="15.75" x14ac:dyDescent="0.25">
      <c r="A61" s="281" t="s">
        <v>410</v>
      </c>
      <c r="B61" s="282"/>
      <c r="C61" s="282"/>
      <c r="D61" s="282"/>
      <c r="E61" s="282"/>
      <c r="F61" s="282"/>
      <c r="G61" s="282"/>
      <c r="H61" s="282"/>
      <c r="I61" s="282"/>
      <c r="J61" s="282"/>
      <c r="K61" s="282"/>
      <c r="L61" s="283"/>
      <c r="M61" s="284"/>
    </row>
    <row r="62" spans="1:13" ht="145.5" customHeight="1" x14ac:dyDescent="0.25">
      <c r="A62" s="135" t="s">
        <v>411</v>
      </c>
      <c r="B62" s="149" t="s">
        <v>412</v>
      </c>
      <c r="C62" s="137" t="s">
        <v>335</v>
      </c>
      <c r="D62" s="177">
        <v>100</v>
      </c>
      <c r="E62" s="132">
        <v>100</v>
      </c>
      <c r="F62" s="132">
        <v>99</v>
      </c>
      <c r="G62" s="177">
        <v>99</v>
      </c>
      <c r="H62" s="177">
        <v>100</v>
      </c>
      <c r="I62" s="177">
        <v>100</v>
      </c>
      <c r="J62" s="177">
        <v>100</v>
      </c>
      <c r="K62" s="178">
        <v>100</v>
      </c>
      <c r="L62" s="179">
        <v>100</v>
      </c>
      <c r="M62" s="179">
        <v>100</v>
      </c>
    </row>
    <row r="63" spans="1:13" ht="41.25" customHeight="1" x14ac:dyDescent="0.25">
      <c r="A63" s="135" t="s">
        <v>413</v>
      </c>
      <c r="B63" s="132" t="s">
        <v>414</v>
      </c>
      <c r="C63" s="137" t="s">
        <v>415</v>
      </c>
      <c r="D63" s="180">
        <v>24900</v>
      </c>
      <c r="E63" s="181">
        <v>13274</v>
      </c>
      <c r="F63" s="181">
        <v>30300</v>
      </c>
      <c r="G63" s="180">
        <v>29100</v>
      </c>
      <c r="H63" s="180">
        <v>54050</v>
      </c>
      <c r="I63" s="180">
        <v>55200</v>
      </c>
      <c r="J63" s="180">
        <v>56350</v>
      </c>
      <c r="K63" s="182">
        <v>57500</v>
      </c>
      <c r="L63" s="183">
        <v>58650</v>
      </c>
      <c r="M63" s="183">
        <v>59800</v>
      </c>
    </row>
    <row r="64" spans="1:13" ht="15.75" x14ac:dyDescent="0.25">
      <c r="A64" s="293" t="s">
        <v>416</v>
      </c>
      <c r="B64" s="294"/>
      <c r="C64" s="294"/>
      <c r="D64" s="294"/>
      <c r="E64" s="294"/>
      <c r="F64" s="294"/>
      <c r="G64" s="294"/>
      <c r="H64" s="294"/>
      <c r="I64" s="294"/>
      <c r="J64" s="294"/>
      <c r="K64" s="294"/>
      <c r="L64" s="295"/>
      <c r="M64" s="296"/>
    </row>
    <row r="65" spans="1:13" ht="47.25" x14ac:dyDescent="0.25">
      <c r="A65" s="135" t="s">
        <v>417</v>
      </c>
      <c r="B65" s="132" t="s">
        <v>418</v>
      </c>
      <c r="C65" s="137" t="s">
        <v>415</v>
      </c>
      <c r="D65" s="166">
        <v>3350</v>
      </c>
      <c r="E65" s="160">
        <v>28156</v>
      </c>
      <c r="F65" s="160">
        <v>21600</v>
      </c>
      <c r="G65" s="160">
        <v>0</v>
      </c>
      <c r="H65" s="160">
        <v>0</v>
      </c>
      <c r="I65" s="160">
        <v>0</v>
      </c>
      <c r="J65" s="160">
        <v>0</v>
      </c>
      <c r="K65" s="160">
        <v>0</v>
      </c>
      <c r="L65" s="160">
        <v>0</v>
      </c>
      <c r="M65" s="160">
        <v>0</v>
      </c>
    </row>
    <row r="66" spans="1:13" ht="15.75" x14ac:dyDescent="0.25">
      <c r="A66" s="281" t="s">
        <v>419</v>
      </c>
      <c r="B66" s="282"/>
      <c r="C66" s="282"/>
      <c r="D66" s="282"/>
      <c r="E66" s="282"/>
      <c r="F66" s="282"/>
      <c r="G66" s="282"/>
      <c r="H66" s="282"/>
      <c r="I66" s="282"/>
      <c r="J66" s="282"/>
      <c r="K66" s="282"/>
      <c r="L66" s="283"/>
      <c r="M66" s="284"/>
    </row>
    <row r="67" spans="1:13" ht="94.5" x14ac:dyDescent="0.25">
      <c r="A67" s="140" t="s">
        <v>420</v>
      </c>
      <c r="B67" s="149" t="s">
        <v>421</v>
      </c>
      <c r="C67" s="129" t="s">
        <v>352</v>
      </c>
      <c r="D67" s="129" t="s">
        <v>353</v>
      </c>
      <c r="E67" s="129" t="s">
        <v>353</v>
      </c>
      <c r="F67" s="129" t="s">
        <v>353</v>
      </c>
      <c r="G67" s="129" t="s">
        <v>353</v>
      </c>
      <c r="H67" s="129" t="s">
        <v>353</v>
      </c>
      <c r="I67" s="129" t="s">
        <v>353</v>
      </c>
      <c r="J67" s="129" t="s">
        <v>353</v>
      </c>
      <c r="K67" s="142" t="s">
        <v>353</v>
      </c>
      <c r="L67" s="120" t="s">
        <v>353</v>
      </c>
      <c r="M67" s="120" t="s">
        <v>353</v>
      </c>
    </row>
    <row r="68" spans="1:13" ht="15.75" x14ac:dyDescent="0.25">
      <c r="A68" s="289" t="s">
        <v>422</v>
      </c>
      <c r="B68" s="290"/>
      <c r="C68" s="290"/>
      <c r="D68" s="290"/>
      <c r="E68" s="290"/>
      <c r="F68" s="290"/>
      <c r="G68" s="290"/>
      <c r="H68" s="290"/>
      <c r="I68" s="290"/>
      <c r="J68" s="290"/>
      <c r="K68" s="290"/>
      <c r="L68" s="291"/>
      <c r="M68" s="292"/>
    </row>
    <row r="69" spans="1:13" ht="68.25" customHeight="1" x14ac:dyDescent="0.25">
      <c r="A69" s="143" t="s">
        <v>423</v>
      </c>
      <c r="B69" s="145" t="s">
        <v>424</v>
      </c>
      <c r="C69" s="137" t="s">
        <v>335</v>
      </c>
      <c r="D69" s="128">
        <v>99</v>
      </c>
      <c r="E69" s="129">
        <v>99</v>
      </c>
      <c r="F69" s="129">
        <v>99</v>
      </c>
      <c r="G69" s="128">
        <v>99</v>
      </c>
      <c r="H69" s="128">
        <v>99</v>
      </c>
      <c r="I69" s="128">
        <v>99</v>
      </c>
      <c r="J69" s="128">
        <v>99</v>
      </c>
      <c r="K69" s="157">
        <v>99</v>
      </c>
      <c r="L69" s="14">
        <v>99</v>
      </c>
      <c r="M69" s="14">
        <v>99</v>
      </c>
    </row>
    <row r="70" spans="1:13" ht="15.75" x14ac:dyDescent="0.25">
      <c r="A70" s="281" t="s">
        <v>425</v>
      </c>
      <c r="B70" s="282"/>
      <c r="C70" s="282"/>
      <c r="D70" s="282"/>
      <c r="E70" s="282"/>
      <c r="F70" s="282"/>
      <c r="G70" s="282"/>
      <c r="H70" s="282"/>
      <c r="I70" s="282"/>
      <c r="J70" s="282"/>
      <c r="K70" s="282"/>
      <c r="L70" s="283"/>
      <c r="M70" s="284"/>
    </row>
    <row r="71" spans="1:13" ht="94.5" x14ac:dyDescent="0.25">
      <c r="A71" s="136" t="s">
        <v>426</v>
      </c>
      <c r="B71" s="148" t="s">
        <v>427</v>
      </c>
      <c r="C71" s="137" t="s">
        <v>428</v>
      </c>
      <c r="D71" s="184">
        <v>1666.15</v>
      </c>
      <c r="E71" s="169">
        <v>2071.9</v>
      </c>
      <c r="F71" s="129">
        <v>2375</v>
      </c>
      <c r="G71" s="184">
        <v>2636</v>
      </c>
      <c r="H71" s="184">
        <v>2764.7</v>
      </c>
      <c r="I71" s="128" t="s">
        <v>429</v>
      </c>
      <c r="J71" s="184">
        <v>1483.5</v>
      </c>
      <c r="K71" s="185">
        <v>1483.5</v>
      </c>
      <c r="L71" s="14">
        <v>1483.5</v>
      </c>
      <c r="M71" s="14">
        <v>1483.5</v>
      </c>
    </row>
    <row r="72" spans="1:13" ht="15.75" x14ac:dyDescent="0.25">
      <c r="A72" s="281" t="s">
        <v>430</v>
      </c>
      <c r="B72" s="282"/>
      <c r="C72" s="282"/>
      <c r="D72" s="282"/>
      <c r="E72" s="282"/>
      <c r="F72" s="282"/>
      <c r="G72" s="282"/>
      <c r="H72" s="282"/>
      <c r="I72" s="282"/>
      <c r="J72" s="282"/>
      <c r="K72" s="282"/>
      <c r="L72" s="283"/>
      <c r="M72" s="284"/>
    </row>
    <row r="73" spans="1:13" ht="120" customHeight="1" x14ac:dyDescent="0.25">
      <c r="A73" s="136" t="s">
        <v>431</v>
      </c>
      <c r="B73" s="149" t="s">
        <v>432</v>
      </c>
      <c r="C73" s="137" t="s">
        <v>428</v>
      </c>
      <c r="D73" s="184">
        <v>11885.9</v>
      </c>
      <c r="E73" s="169">
        <v>12552.46</v>
      </c>
      <c r="F73" s="169">
        <v>10867.4</v>
      </c>
      <c r="G73" s="184">
        <v>11163.2</v>
      </c>
      <c r="H73" s="184">
        <v>13316.2</v>
      </c>
      <c r="I73" s="184">
        <v>8129.3</v>
      </c>
      <c r="J73" s="184">
        <v>8373.2000000000007</v>
      </c>
      <c r="K73" s="185">
        <v>8624.4</v>
      </c>
      <c r="L73" s="170">
        <v>8883.2000000000007</v>
      </c>
      <c r="M73" s="170">
        <v>9149.7000000000007</v>
      </c>
    </row>
    <row r="74" spans="1:13" ht="15.75" x14ac:dyDescent="0.25">
      <c r="A74" s="15"/>
      <c r="B74" s="15"/>
      <c r="C74" s="15"/>
      <c r="D74" s="45"/>
      <c r="E74" s="144"/>
      <c r="F74" s="144"/>
      <c r="G74" s="45"/>
      <c r="H74" s="45"/>
      <c r="I74" s="45"/>
      <c r="J74" s="45"/>
      <c r="K74" s="45"/>
      <c r="L74" s="45"/>
      <c r="M74" s="45"/>
    </row>
    <row r="75" spans="1:13" ht="50.25" customHeight="1" x14ac:dyDescent="0.25">
      <c r="A75" s="297" t="s">
        <v>462</v>
      </c>
      <c r="B75" s="297"/>
      <c r="C75" s="297"/>
      <c r="D75" s="45"/>
      <c r="E75" s="144"/>
      <c r="F75" s="144"/>
      <c r="G75" s="45"/>
      <c r="H75" s="45"/>
      <c r="I75" s="287" t="s">
        <v>455</v>
      </c>
      <c r="J75" s="288"/>
      <c r="K75" s="288"/>
      <c r="L75" s="288"/>
      <c r="M75" s="288"/>
    </row>
    <row r="76" spans="1:13" ht="50.25" customHeight="1" x14ac:dyDescent="0.25">
      <c r="A76" s="285"/>
      <c r="B76" s="286"/>
      <c r="C76" s="15"/>
      <c r="D76" s="45"/>
      <c r="E76" s="144"/>
      <c r="F76" s="144"/>
      <c r="G76" s="45"/>
      <c r="H76" s="45"/>
      <c r="I76" s="287"/>
      <c r="J76" s="288"/>
      <c r="K76" s="288"/>
      <c r="L76" s="288"/>
      <c r="M76" s="288"/>
    </row>
  </sheetData>
  <mergeCells count="38">
    <mergeCell ref="A40:M40"/>
    <mergeCell ref="A42:M42"/>
    <mergeCell ref="A47:M47"/>
    <mergeCell ref="A49:M49"/>
    <mergeCell ref="A28:M28"/>
    <mergeCell ref="A30:M30"/>
    <mergeCell ref="A33:M33"/>
    <mergeCell ref="A36:M36"/>
    <mergeCell ref="A38:M38"/>
    <mergeCell ref="A26:M26"/>
    <mergeCell ref="A8:A9"/>
    <mergeCell ref="B8:B9"/>
    <mergeCell ref="C8:C9"/>
    <mergeCell ref="A24:M24"/>
    <mergeCell ref="H1:M2"/>
    <mergeCell ref="A11:M11"/>
    <mergeCell ref="A15:M15"/>
    <mergeCell ref="A19:M19"/>
    <mergeCell ref="A22:M22"/>
    <mergeCell ref="D8:M8"/>
    <mergeCell ref="A4:M4"/>
    <mergeCell ref="A5:M5"/>
    <mergeCell ref="A6:M6"/>
    <mergeCell ref="A7:M7"/>
    <mergeCell ref="A51:M51"/>
    <mergeCell ref="A55:M55"/>
    <mergeCell ref="A72:M72"/>
    <mergeCell ref="A76:B76"/>
    <mergeCell ref="I76:M76"/>
    <mergeCell ref="I75:M75"/>
    <mergeCell ref="A59:M59"/>
    <mergeCell ref="A61:M61"/>
    <mergeCell ref="A64:M64"/>
    <mergeCell ref="A66:M66"/>
    <mergeCell ref="A68:M68"/>
    <mergeCell ref="A70:M70"/>
    <mergeCell ref="A75:C75"/>
    <mergeCell ref="A57:M57"/>
  </mergeCells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35"/>
  <sheetViews>
    <sheetView view="pageBreakPreview" zoomScale="75" zoomScaleSheetLayoutView="75" workbookViewId="0">
      <selection activeCell="F127" sqref="F127"/>
    </sheetView>
  </sheetViews>
  <sheetFormatPr defaultColWidth="9.140625" defaultRowHeight="15.75" x14ac:dyDescent="0.25"/>
  <cols>
    <col min="1" max="1" width="23" style="3" customWidth="1"/>
    <col min="2" max="2" width="49.28515625" style="3" customWidth="1"/>
    <col min="3" max="3" width="31" style="3" customWidth="1"/>
    <col min="4" max="6" width="15.85546875" style="3" customWidth="1"/>
    <col min="7" max="7" width="21.5703125" style="3" customWidth="1"/>
    <col min="8" max="8" width="20.28515625" style="3" customWidth="1"/>
    <col min="9" max="16384" width="9.140625" style="3"/>
  </cols>
  <sheetData>
    <row r="1" spans="1:8" ht="51.75" customHeight="1" x14ac:dyDescent="0.25">
      <c r="A1" s="24"/>
      <c r="B1" s="24"/>
      <c r="C1" s="24"/>
      <c r="D1" s="24"/>
      <c r="E1" s="297" t="s">
        <v>251</v>
      </c>
      <c r="F1" s="297"/>
      <c r="G1" s="297"/>
      <c r="H1" s="297"/>
    </row>
    <row r="2" spans="1:8" ht="15.75" customHeight="1" x14ac:dyDescent="0.25">
      <c r="A2" s="24"/>
      <c r="B2" s="24"/>
      <c r="C2" s="24"/>
      <c r="D2" s="24"/>
      <c r="E2" s="24"/>
      <c r="F2" s="24"/>
      <c r="G2" s="24"/>
      <c r="H2" s="24"/>
    </row>
    <row r="3" spans="1:8" ht="15.75" customHeight="1" x14ac:dyDescent="0.25">
      <c r="A3" s="352" t="s">
        <v>37</v>
      </c>
      <c r="B3" s="352"/>
      <c r="C3" s="352"/>
      <c r="D3" s="352"/>
      <c r="E3" s="352"/>
      <c r="F3" s="352"/>
      <c r="G3" s="352"/>
      <c r="H3" s="352"/>
    </row>
    <row r="4" spans="1:8" ht="15.75" customHeight="1" x14ac:dyDescent="0.25">
      <c r="A4" s="352" t="s">
        <v>4</v>
      </c>
      <c r="B4" s="352"/>
      <c r="C4" s="352"/>
      <c r="D4" s="352"/>
      <c r="E4" s="352"/>
      <c r="F4" s="352"/>
      <c r="G4" s="352"/>
      <c r="H4" s="352"/>
    </row>
    <row r="5" spans="1:8" x14ac:dyDescent="0.25">
      <c r="A5" s="311" t="s">
        <v>41</v>
      </c>
      <c r="B5" s="311"/>
      <c r="C5" s="311"/>
      <c r="D5" s="311"/>
      <c r="E5" s="311"/>
      <c r="F5" s="311"/>
      <c r="G5" s="311"/>
      <c r="H5" s="311"/>
    </row>
    <row r="6" spans="1:8" x14ac:dyDescent="0.25">
      <c r="A6" s="353" t="s">
        <v>445</v>
      </c>
      <c r="B6" s="353"/>
      <c r="C6" s="353"/>
      <c r="D6" s="353"/>
      <c r="E6" s="353"/>
      <c r="F6" s="353"/>
      <c r="G6" s="353"/>
      <c r="H6" s="353"/>
    </row>
    <row r="7" spans="1:8" s="1" customFormat="1" ht="17.25" customHeight="1" x14ac:dyDescent="0.25">
      <c r="A7" s="349" t="s">
        <v>5</v>
      </c>
      <c r="B7" s="349" t="s">
        <v>38</v>
      </c>
      <c r="C7" s="350" t="s">
        <v>39</v>
      </c>
      <c r="D7" s="349" t="s">
        <v>6</v>
      </c>
      <c r="E7" s="349" t="s">
        <v>7</v>
      </c>
      <c r="F7" s="349"/>
      <c r="G7" s="349"/>
      <c r="H7" s="349"/>
    </row>
    <row r="8" spans="1:8" s="1" customFormat="1" ht="143.25" customHeight="1" x14ac:dyDescent="0.25">
      <c r="A8" s="349"/>
      <c r="B8" s="349"/>
      <c r="C8" s="351"/>
      <c r="D8" s="349"/>
      <c r="E8" s="7" t="s">
        <v>8</v>
      </c>
      <c r="F8" s="7" t="s">
        <v>9</v>
      </c>
      <c r="G8" s="25" t="s">
        <v>10</v>
      </c>
      <c r="H8" s="7" t="s">
        <v>11</v>
      </c>
    </row>
    <row r="9" spans="1:8" x14ac:dyDescent="0.25">
      <c r="A9" s="5">
        <v>1</v>
      </c>
      <c r="B9" s="5">
        <v>2</v>
      </c>
      <c r="C9" s="5">
        <v>3</v>
      </c>
      <c r="D9" s="5">
        <v>4</v>
      </c>
      <c r="E9" s="5">
        <v>5</v>
      </c>
      <c r="F9" s="5">
        <v>6</v>
      </c>
      <c r="G9" s="5">
        <v>7</v>
      </c>
      <c r="H9" s="5">
        <v>8</v>
      </c>
    </row>
    <row r="10" spans="1:8" x14ac:dyDescent="0.25">
      <c r="A10" s="334" t="s">
        <v>0</v>
      </c>
      <c r="B10" s="334" t="s">
        <v>42</v>
      </c>
      <c r="C10" s="6" t="s">
        <v>6</v>
      </c>
      <c r="D10" s="33">
        <f>D13+D31+D76+D117</f>
        <v>283385.16000000003</v>
      </c>
      <c r="E10" s="33">
        <f>E13+E31+E76+E117</f>
        <v>14964.13</v>
      </c>
      <c r="F10" s="33">
        <f>F13+F31+F76+F117</f>
        <v>18980.61</v>
      </c>
      <c r="G10" s="33">
        <f>G12</f>
        <v>249440.42</v>
      </c>
      <c r="H10" s="33"/>
    </row>
    <row r="11" spans="1:8" x14ac:dyDescent="0.25">
      <c r="A11" s="334"/>
      <c r="B11" s="334"/>
      <c r="C11" s="6" t="s">
        <v>12</v>
      </c>
      <c r="D11" s="33"/>
      <c r="E11" s="33"/>
      <c r="F11" s="33"/>
      <c r="G11" s="33"/>
      <c r="H11" s="33"/>
    </row>
    <row r="12" spans="1:8" ht="48.75" customHeight="1" x14ac:dyDescent="0.25">
      <c r="A12" s="334"/>
      <c r="B12" s="334"/>
      <c r="C12" s="16" t="s">
        <v>92</v>
      </c>
      <c r="D12" s="33">
        <f>D15+D33+D78+D119</f>
        <v>283385.16000000003</v>
      </c>
      <c r="E12" s="33">
        <f>E15+E33+E78+E119</f>
        <v>14964.13</v>
      </c>
      <c r="F12" s="33">
        <f>F15+F33+F78+F119</f>
        <v>18980.61</v>
      </c>
      <c r="G12" s="33">
        <f>G15+G33+G78+G119</f>
        <v>249440.42</v>
      </c>
      <c r="H12" s="33"/>
    </row>
    <row r="13" spans="1:8" x14ac:dyDescent="0.25">
      <c r="A13" s="334" t="s">
        <v>2</v>
      </c>
      <c r="B13" s="334" t="s">
        <v>93</v>
      </c>
      <c r="C13" s="6" t="s">
        <v>6</v>
      </c>
      <c r="D13" s="33">
        <f>D15</f>
        <v>58111.82</v>
      </c>
      <c r="E13" s="33">
        <f t="shared" ref="E13:G13" si="0">E15</f>
        <v>0</v>
      </c>
      <c r="F13" s="33">
        <f t="shared" si="0"/>
        <v>18000</v>
      </c>
      <c r="G13" s="33">
        <f t="shared" si="0"/>
        <v>40111.82</v>
      </c>
      <c r="H13" s="33"/>
    </row>
    <row r="14" spans="1:8" ht="18.75" customHeight="1" x14ac:dyDescent="0.25">
      <c r="A14" s="334"/>
      <c r="B14" s="334"/>
      <c r="C14" s="6" t="s">
        <v>12</v>
      </c>
      <c r="D14" s="33"/>
      <c r="E14" s="33"/>
      <c r="F14" s="33"/>
      <c r="G14" s="33">
        <f>G17+G20+G23</f>
        <v>0</v>
      </c>
      <c r="H14" s="33"/>
    </row>
    <row r="15" spans="1:8" ht="47.25" customHeight="1" x14ac:dyDescent="0.25">
      <c r="A15" s="334"/>
      <c r="B15" s="334"/>
      <c r="C15" s="16" t="s">
        <v>92</v>
      </c>
      <c r="D15" s="33">
        <f>D18+D21+D24+D27+D30</f>
        <v>58111.82</v>
      </c>
      <c r="E15" s="33">
        <f t="shared" ref="E15:G15" si="1">E18+E21+E24+E27+E30</f>
        <v>0</v>
      </c>
      <c r="F15" s="33">
        <f t="shared" si="1"/>
        <v>18000</v>
      </c>
      <c r="G15" s="266">
        <f t="shared" si="1"/>
        <v>40111.82</v>
      </c>
      <c r="H15" s="33"/>
    </row>
    <row r="16" spans="1:8" x14ac:dyDescent="0.25">
      <c r="A16" s="327" t="s">
        <v>32</v>
      </c>
      <c r="B16" s="334" t="s">
        <v>94</v>
      </c>
      <c r="C16" s="6" t="s">
        <v>6</v>
      </c>
      <c r="D16" s="33">
        <f>G16</f>
        <v>39721.82</v>
      </c>
      <c r="E16" s="33"/>
      <c r="F16" s="33"/>
      <c r="G16" s="33">
        <f>G18</f>
        <v>39721.82</v>
      </c>
      <c r="H16" s="33"/>
    </row>
    <row r="17" spans="1:8" ht="18" customHeight="1" x14ac:dyDescent="0.25">
      <c r="A17" s="328"/>
      <c r="B17" s="334"/>
      <c r="C17" s="6" t="s">
        <v>12</v>
      </c>
      <c r="D17" s="33"/>
      <c r="E17" s="33"/>
      <c r="F17" s="33"/>
      <c r="G17" s="33"/>
      <c r="H17" s="33"/>
    </row>
    <row r="18" spans="1:8" ht="48.75" customHeight="1" x14ac:dyDescent="0.25">
      <c r="A18" s="329"/>
      <c r="B18" s="334"/>
      <c r="C18" s="16" t="s">
        <v>92</v>
      </c>
      <c r="D18" s="33">
        <f>E18+F18+G18</f>
        <v>39721.82</v>
      </c>
      <c r="E18" s="33"/>
      <c r="F18" s="33"/>
      <c r="G18" s="33">
        <v>39721.82</v>
      </c>
      <c r="H18" s="33"/>
    </row>
    <row r="19" spans="1:8" x14ac:dyDescent="0.25">
      <c r="A19" s="327" t="s">
        <v>33</v>
      </c>
      <c r="B19" s="334" t="s">
        <v>95</v>
      </c>
      <c r="C19" s="6" t="s">
        <v>6</v>
      </c>
      <c r="D19" s="31">
        <f>G19+F19+E19</f>
        <v>0</v>
      </c>
      <c r="E19" s="31"/>
      <c r="F19" s="31"/>
      <c r="G19" s="31">
        <f>G21</f>
        <v>0</v>
      </c>
      <c r="H19" s="31"/>
    </row>
    <row r="20" spans="1:8" ht="18.75" customHeight="1" x14ac:dyDescent="0.25">
      <c r="A20" s="328"/>
      <c r="B20" s="334"/>
      <c r="C20" s="6" t="s">
        <v>12</v>
      </c>
      <c r="D20" s="52"/>
      <c r="E20" s="31"/>
      <c r="F20" s="31"/>
      <c r="G20" s="31"/>
      <c r="H20" s="31"/>
    </row>
    <row r="21" spans="1:8" ht="59.25" customHeight="1" x14ac:dyDescent="0.25">
      <c r="A21" s="329"/>
      <c r="B21" s="334"/>
      <c r="C21" s="16" t="s">
        <v>92</v>
      </c>
      <c r="D21" s="31">
        <f>E21+F21+G21</f>
        <v>0</v>
      </c>
      <c r="E21" s="31"/>
      <c r="F21" s="31"/>
      <c r="G21" s="31">
        <v>0</v>
      </c>
      <c r="H21" s="31"/>
    </row>
    <row r="22" spans="1:8" ht="16.5" customHeight="1" x14ac:dyDescent="0.25">
      <c r="A22" s="327" t="s">
        <v>54</v>
      </c>
      <c r="B22" s="334" t="s">
        <v>55</v>
      </c>
      <c r="C22" s="16" t="s">
        <v>6</v>
      </c>
      <c r="D22" s="31">
        <f>G22</f>
        <v>0</v>
      </c>
      <c r="E22" s="31"/>
      <c r="F22" s="31"/>
      <c r="G22" s="31">
        <f>G24</f>
        <v>0</v>
      </c>
      <c r="H22" s="31"/>
    </row>
    <row r="23" spans="1:8" ht="18" customHeight="1" x14ac:dyDescent="0.25">
      <c r="A23" s="328"/>
      <c r="B23" s="334"/>
      <c r="C23" s="16" t="s">
        <v>12</v>
      </c>
      <c r="D23" s="31"/>
      <c r="E23" s="31"/>
      <c r="F23" s="31"/>
      <c r="G23" s="31"/>
      <c r="H23" s="31"/>
    </row>
    <row r="24" spans="1:8" ht="48.75" customHeight="1" x14ac:dyDescent="0.25">
      <c r="A24" s="329"/>
      <c r="B24" s="334"/>
      <c r="C24" s="16" t="s">
        <v>92</v>
      </c>
      <c r="D24" s="31">
        <v>0</v>
      </c>
      <c r="E24" s="31"/>
      <c r="F24" s="31"/>
      <c r="G24" s="31">
        <v>0</v>
      </c>
      <c r="H24" s="31"/>
    </row>
    <row r="25" spans="1:8" ht="16.149999999999999" customHeight="1" x14ac:dyDescent="0.25">
      <c r="A25" s="327" t="s">
        <v>56</v>
      </c>
      <c r="B25" s="334" t="s">
        <v>57</v>
      </c>
      <c r="C25" s="16" t="s">
        <v>6</v>
      </c>
      <c r="D25" s="31">
        <f>D27</f>
        <v>18390</v>
      </c>
      <c r="E25" s="31"/>
      <c r="F25" s="31">
        <f>F27</f>
        <v>18000</v>
      </c>
      <c r="G25" s="31">
        <f>G27</f>
        <v>390</v>
      </c>
      <c r="H25" s="31"/>
    </row>
    <row r="26" spans="1:8" ht="25.15" customHeight="1" x14ac:dyDescent="0.25">
      <c r="A26" s="328"/>
      <c r="B26" s="334"/>
      <c r="C26" s="16" t="s">
        <v>12</v>
      </c>
      <c r="D26" s="31"/>
      <c r="E26" s="31"/>
      <c r="F26" s="31"/>
      <c r="G26" s="31"/>
      <c r="H26" s="31"/>
    </row>
    <row r="27" spans="1:8" ht="48" customHeight="1" x14ac:dyDescent="0.25">
      <c r="A27" s="329"/>
      <c r="B27" s="334"/>
      <c r="C27" s="16" t="s">
        <v>92</v>
      </c>
      <c r="D27" s="32">
        <f>F27+G27</f>
        <v>18390</v>
      </c>
      <c r="E27" s="32"/>
      <c r="F27" s="32">
        <v>18000</v>
      </c>
      <c r="G27" s="32">
        <v>390</v>
      </c>
      <c r="H27" s="31"/>
    </row>
    <row r="28" spans="1:8" ht="27" customHeight="1" x14ac:dyDescent="0.25">
      <c r="A28" s="327" t="s">
        <v>238</v>
      </c>
      <c r="B28" s="327" t="s">
        <v>85</v>
      </c>
      <c r="C28" s="69" t="s">
        <v>6</v>
      </c>
      <c r="D28" s="70">
        <f>D30</f>
        <v>0</v>
      </c>
      <c r="E28" s="77">
        <f t="shared" ref="E28:G28" si="2">E30</f>
        <v>0</v>
      </c>
      <c r="F28" s="77">
        <f t="shared" si="2"/>
        <v>0</v>
      </c>
      <c r="G28" s="77">
        <f t="shared" si="2"/>
        <v>0</v>
      </c>
      <c r="H28" s="34"/>
    </row>
    <row r="29" spans="1:8" ht="27" customHeight="1" x14ac:dyDescent="0.25">
      <c r="A29" s="328"/>
      <c r="B29" s="328"/>
      <c r="C29" s="69" t="s">
        <v>12</v>
      </c>
      <c r="D29" s="70"/>
      <c r="E29" s="70"/>
      <c r="F29" s="70"/>
      <c r="G29" s="70"/>
      <c r="H29" s="34"/>
    </row>
    <row r="30" spans="1:8" ht="44.25" customHeight="1" x14ac:dyDescent="0.25">
      <c r="A30" s="329"/>
      <c r="B30" s="329"/>
      <c r="C30" s="69" t="s">
        <v>92</v>
      </c>
      <c r="D30" s="70">
        <f>E30+F30+G30</f>
        <v>0</v>
      </c>
      <c r="E30" s="70"/>
      <c r="F30" s="70"/>
      <c r="G30" s="70"/>
      <c r="H30" s="34"/>
    </row>
    <row r="31" spans="1:8" x14ac:dyDescent="0.25">
      <c r="A31" s="334" t="s">
        <v>3</v>
      </c>
      <c r="B31" s="334" t="s">
        <v>96</v>
      </c>
      <c r="C31" s="6" t="s">
        <v>6</v>
      </c>
      <c r="D31" s="221">
        <f>D33</f>
        <v>57559.700000000004</v>
      </c>
      <c r="E31" s="33">
        <f>E33</f>
        <v>14864.13</v>
      </c>
      <c r="F31" s="33">
        <f>F33</f>
        <v>328.96</v>
      </c>
      <c r="G31" s="221">
        <f>G33</f>
        <v>42366.610000000008</v>
      </c>
      <c r="H31" s="223"/>
    </row>
    <row r="32" spans="1:8" ht="17.25" customHeight="1" x14ac:dyDescent="0.25">
      <c r="A32" s="334"/>
      <c r="B32" s="334"/>
      <c r="C32" s="6" t="s">
        <v>12</v>
      </c>
      <c r="D32" s="229"/>
      <c r="E32" s="33"/>
      <c r="F32" s="33"/>
      <c r="G32" s="229"/>
      <c r="H32" s="223"/>
    </row>
    <row r="33" spans="1:8" ht="48.75" customHeight="1" x14ac:dyDescent="0.25">
      <c r="A33" s="334"/>
      <c r="B33" s="334"/>
      <c r="C33" s="16" t="s">
        <v>92</v>
      </c>
      <c r="D33" s="221">
        <f t="shared" ref="D33:F33" si="3">D37+D41+D45++D59+D63+D73</f>
        <v>57559.700000000004</v>
      </c>
      <c r="E33" s="221">
        <f t="shared" si="3"/>
        <v>14864.13</v>
      </c>
      <c r="F33" s="221">
        <f t="shared" si="3"/>
        <v>328.96</v>
      </c>
      <c r="G33" s="267">
        <f>G37+G41+G45++G59+G63+G73</f>
        <v>42366.610000000008</v>
      </c>
      <c r="H33" s="223"/>
    </row>
    <row r="34" spans="1:8" x14ac:dyDescent="0.25">
      <c r="A34" s="327" t="s">
        <v>31</v>
      </c>
      <c r="B34" s="335" t="s">
        <v>59</v>
      </c>
      <c r="C34" s="334" t="s">
        <v>6</v>
      </c>
      <c r="D34" s="230">
        <f>D37</f>
        <v>38313.050000000003</v>
      </c>
      <c r="E34" s="339"/>
      <c r="F34" s="341"/>
      <c r="G34" s="341">
        <f>D34</f>
        <v>38313.050000000003</v>
      </c>
      <c r="H34" s="342"/>
    </row>
    <row r="35" spans="1:8" ht="7.5" customHeight="1" x14ac:dyDescent="0.25">
      <c r="A35" s="328"/>
      <c r="B35" s="336"/>
      <c r="C35" s="334"/>
      <c r="D35" s="231"/>
      <c r="E35" s="340"/>
      <c r="F35" s="342"/>
      <c r="G35" s="342"/>
      <c r="H35" s="342"/>
    </row>
    <row r="36" spans="1:8" ht="18" customHeight="1" x14ac:dyDescent="0.25">
      <c r="A36" s="328"/>
      <c r="B36" s="337"/>
      <c r="C36" s="6" t="s">
        <v>12</v>
      </c>
      <c r="D36" s="228"/>
      <c r="E36" s="223"/>
      <c r="F36" s="33"/>
      <c r="G36" s="33"/>
      <c r="H36" s="33"/>
    </row>
    <row r="37" spans="1:8" ht="51" customHeight="1" x14ac:dyDescent="0.25">
      <c r="A37" s="329"/>
      <c r="B37" s="338"/>
      <c r="C37" s="16" t="s">
        <v>92</v>
      </c>
      <c r="D37" s="33">
        <f>E37+F37+G37</f>
        <v>38313.050000000003</v>
      </c>
      <c r="E37" s="33"/>
      <c r="F37" s="33"/>
      <c r="G37" s="33">
        <v>38313.050000000003</v>
      </c>
      <c r="H37" s="33"/>
    </row>
    <row r="38" spans="1:8" x14ac:dyDescent="0.25">
      <c r="A38" s="327" t="s">
        <v>97</v>
      </c>
      <c r="B38" s="335" t="s">
        <v>60</v>
      </c>
      <c r="C38" s="334" t="s">
        <v>6</v>
      </c>
      <c r="D38" s="230">
        <f>G38+F38+E38</f>
        <v>10</v>
      </c>
      <c r="E38" s="339">
        <f>E41</f>
        <v>0</v>
      </c>
      <c r="F38" s="341">
        <f>F41</f>
        <v>0</v>
      </c>
      <c r="G38" s="341">
        <f>G41</f>
        <v>10</v>
      </c>
      <c r="H38" s="342"/>
    </row>
    <row r="39" spans="1:8" ht="7.5" customHeight="1" x14ac:dyDescent="0.25">
      <c r="A39" s="328"/>
      <c r="B39" s="336"/>
      <c r="C39" s="334"/>
      <c r="D39" s="231"/>
      <c r="E39" s="340"/>
      <c r="F39" s="342"/>
      <c r="G39" s="342"/>
      <c r="H39" s="342"/>
    </row>
    <row r="40" spans="1:8" ht="20.25" customHeight="1" x14ac:dyDescent="0.25">
      <c r="A40" s="328"/>
      <c r="B40" s="337"/>
      <c r="C40" s="16" t="s">
        <v>12</v>
      </c>
      <c r="D40" s="228"/>
      <c r="E40" s="223"/>
      <c r="F40" s="33"/>
      <c r="G40" s="33"/>
      <c r="H40" s="33"/>
    </row>
    <row r="41" spans="1:8" ht="48.75" customHeight="1" x14ac:dyDescent="0.25">
      <c r="A41" s="329"/>
      <c r="B41" s="338"/>
      <c r="C41" s="16" t="s">
        <v>92</v>
      </c>
      <c r="D41" s="221">
        <f>E41+F41+G41</f>
        <v>10</v>
      </c>
      <c r="E41" s="33"/>
      <c r="F41" s="33"/>
      <c r="G41" s="33">
        <v>10</v>
      </c>
      <c r="H41" s="33"/>
    </row>
    <row r="42" spans="1:8" x14ac:dyDescent="0.25">
      <c r="A42" s="327" t="s">
        <v>98</v>
      </c>
      <c r="B42" s="335" t="s">
        <v>62</v>
      </c>
      <c r="C42" s="334" t="s">
        <v>6</v>
      </c>
      <c r="D42" s="230">
        <f>D45</f>
        <v>443.71000000000004</v>
      </c>
      <c r="E42" s="341">
        <f t="shared" ref="E42:F42" si="4">E45</f>
        <v>164.13</v>
      </c>
      <c r="F42" s="341">
        <f t="shared" si="4"/>
        <v>28.96</v>
      </c>
      <c r="G42" s="341">
        <f>G45</f>
        <v>250.62</v>
      </c>
      <c r="H42" s="342"/>
    </row>
    <row r="43" spans="1:8" ht="9.75" customHeight="1" x14ac:dyDescent="0.25">
      <c r="A43" s="328"/>
      <c r="B43" s="336"/>
      <c r="C43" s="334"/>
      <c r="D43" s="231"/>
      <c r="E43" s="342"/>
      <c r="F43" s="342"/>
      <c r="G43" s="342"/>
      <c r="H43" s="342"/>
    </row>
    <row r="44" spans="1:8" ht="21" customHeight="1" x14ac:dyDescent="0.25">
      <c r="A44" s="328"/>
      <c r="B44" s="337"/>
      <c r="C44" s="16" t="s">
        <v>12</v>
      </c>
      <c r="D44" s="228"/>
      <c r="E44" s="223"/>
      <c r="F44" s="33"/>
      <c r="G44" s="33"/>
      <c r="H44" s="33"/>
    </row>
    <row r="45" spans="1:8" ht="48" customHeight="1" x14ac:dyDescent="0.25">
      <c r="A45" s="329"/>
      <c r="B45" s="338"/>
      <c r="C45" s="16" t="s">
        <v>92</v>
      </c>
      <c r="D45" s="33">
        <f>E45+F45+G45</f>
        <v>443.71000000000004</v>
      </c>
      <c r="E45" s="33">
        <f>E49</f>
        <v>164.13</v>
      </c>
      <c r="F45" s="33">
        <f>F49</f>
        <v>28.96</v>
      </c>
      <c r="G45" s="33">
        <f>G48+G49</f>
        <v>250.62</v>
      </c>
      <c r="H45" s="33"/>
    </row>
    <row r="46" spans="1:8" ht="24.75" customHeight="1" x14ac:dyDescent="0.25">
      <c r="A46" s="343" t="s">
        <v>226</v>
      </c>
      <c r="B46" s="327" t="s">
        <v>134</v>
      </c>
      <c r="C46" s="57" t="s">
        <v>6</v>
      </c>
      <c r="D46" s="232">
        <f>E46+F46+G46</f>
        <v>250</v>
      </c>
      <c r="E46" s="233">
        <f>E48</f>
        <v>0</v>
      </c>
      <c r="F46" s="234">
        <f>F48</f>
        <v>0</v>
      </c>
      <c r="G46" s="234">
        <f>G48</f>
        <v>250</v>
      </c>
      <c r="H46" s="33"/>
    </row>
    <row r="47" spans="1:8" ht="23.25" customHeight="1" x14ac:dyDescent="0.25">
      <c r="A47" s="344"/>
      <c r="B47" s="330"/>
      <c r="C47" s="57" t="s">
        <v>12</v>
      </c>
      <c r="D47" s="232"/>
      <c r="E47" s="233"/>
      <c r="F47" s="234"/>
      <c r="G47" s="234"/>
      <c r="H47" s="33"/>
    </row>
    <row r="48" spans="1:8" ht="48" customHeight="1" x14ac:dyDescent="0.25">
      <c r="A48" s="345"/>
      <c r="B48" s="331"/>
      <c r="C48" s="57" t="s">
        <v>92</v>
      </c>
      <c r="D48" s="232">
        <f>E48+F48+G48</f>
        <v>250</v>
      </c>
      <c r="E48" s="233">
        <v>0</v>
      </c>
      <c r="F48" s="234">
        <v>0</v>
      </c>
      <c r="G48" s="234">
        <v>250</v>
      </c>
      <c r="H48" s="33"/>
    </row>
    <row r="49" spans="1:8" ht="24" customHeight="1" x14ac:dyDescent="0.25">
      <c r="A49" s="343" t="s">
        <v>227</v>
      </c>
      <c r="B49" s="327" t="s">
        <v>257</v>
      </c>
      <c r="C49" s="62" t="s">
        <v>6</v>
      </c>
      <c r="D49" s="232">
        <f>E49+F49+G49</f>
        <v>193.71</v>
      </c>
      <c r="E49" s="233">
        <f>E51</f>
        <v>164.13</v>
      </c>
      <c r="F49" s="234">
        <f>F51</f>
        <v>28.96</v>
      </c>
      <c r="G49" s="234">
        <f>G51</f>
        <v>0.62</v>
      </c>
      <c r="H49" s="33"/>
    </row>
    <row r="50" spans="1:8" ht="27" customHeight="1" x14ac:dyDescent="0.25">
      <c r="A50" s="344"/>
      <c r="B50" s="330"/>
      <c r="C50" s="62" t="s">
        <v>12</v>
      </c>
      <c r="D50" s="232"/>
      <c r="E50" s="233"/>
      <c r="F50" s="234"/>
      <c r="G50" s="234"/>
      <c r="H50" s="33"/>
    </row>
    <row r="51" spans="1:8" ht="48" customHeight="1" x14ac:dyDescent="0.25">
      <c r="A51" s="344"/>
      <c r="B51" s="331"/>
      <c r="C51" s="62" t="s">
        <v>92</v>
      </c>
      <c r="D51" s="232">
        <f>E51+F51+G51</f>
        <v>193.71</v>
      </c>
      <c r="E51" s="233">
        <v>164.13</v>
      </c>
      <c r="F51" s="234">
        <v>28.96</v>
      </c>
      <c r="G51" s="234">
        <v>0.62</v>
      </c>
      <c r="H51" s="33"/>
    </row>
    <row r="52" spans="1:8" x14ac:dyDescent="0.25">
      <c r="A52" s="327" t="s">
        <v>99</v>
      </c>
      <c r="B52" s="335" t="s">
        <v>64</v>
      </c>
      <c r="C52" s="334" t="s">
        <v>6</v>
      </c>
      <c r="D52" s="230">
        <v>0</v>
      </c>
      <c r="E52" s="339"/>
      <c r="F52" s="341"/>
      <c r="G52" s="341">
        <v>0</v>
      </c>
      <c r="H52" s="342"/>
    </row>
    <row r="53" spans="1:8" ht="6" customHeight="1" x14ac:dyDescent="0.25">
      <c r="A53" s="328"/>
      <c r="B53" s="336"/>
      <c r="C53" s="334"/>
      <c r="D53" s="231"/>
      <c r="E53" s="340"/>
      <c r="F53" s="342"/>
      <c r="G53" s="342"/>
      <c r="H53" s="342"/>
    </row>
    <row r="54" spans="1:8" ht="20.25" customHeight="1" x14ac:dyDescent="0.25">
      <c r="A54" s="328"/>
      <c r="B54" s="337"/>
      <c r="C54" s="16" t="s">
        <v>12</v>
      </c>
      <c r="D54" s="228"/>
      <c r="E54" s="223"/>
      <c r="F54" s="33"/>
      <c r="G54" s="33"/>
      <c r="H54" s="33"/>
    </row>
    <row r="55" spans="1:8" ht="48.75" customHeight="1" x14ac:dyDescent="0.25">
      <c r="A55" s="329"/>
      <c r="B55" s="338"/>
      <c r="C55" s="16" t="s">
        <v>92</v>
      </c>
      <c r="D55" s="33">
        <v>0</v>
      </c>
      <c r="E55" s="33"/>
      <c r="F55" s="33"/>
      <c r="G55" s="33">
        <v>0</v>
      </c>
      <c r="H55" s="33"/>
    </row>
    <row r="56" spans="1:8" x14ac:dyDescent="0.25">
      <c r="A56" s="327" t="s">
        <v>100</v>
      </c>
      <c r="B56" s="335" t="s">
        <v>66</v>
      </c>
      <c r="C56" s="334" t="s">
        <v>6</v>
      </c>
      <c r="D56" s="230">
        <f>G56</f>
        <v>3736.5</v>
      </c>
      <c r="E56" s="339">
        <f>E59</f>
        <v>0</v>
      </c>
      <c r="F56" s="341">
        <f>F59</f>
        <v>0</v>
      </c>
      <c r="G56" s="341">
        <f>G59</f>
        <v>3736.5</v>
      </c>
      <c r="H56" s="342"/>
    </row>
    <row r="57" spans="1:8" ht="6.75" customHeight="1" x14ac:dyDescent="0.25">
      <c r="A57" s="328"/>
      <c r="B57" s="336"/>
      <c r="C57" s="334"/>
      <c r="D57" s="231"/>
      <c r="E57" s="340"/>
      <c r="F57" s="342"/>
      <c r="G57" s="342"/>
      <c r="H57" s="342"/>
    </row>
    <row r="58" spans="1:8" ht="20.25" customHeight="1" x14ac:dyDescent="0.25">
      <c r="A58" s="328"/>
      <c r="B58" s="337"/>
      <c r="C58" s="16" t="s">
        <v>12</v>
      </c>
      <c r="D58" s="228"/>
      <c r="E58" s="223"/>
      <c r="F58" s="33"/>
      <c r="G58" s="33"/>
      <c r="H58" s="33"/>
    </row>
    <row r="59" spans="1:8" ht="51" customHeight="1" x14ac:dyDescent="0.25">
      <c r="A59" s="329"/>
      <c r="B59" s="338"/>
      <c r="C59" s="16" t="s">
        <v>92</v>
      </c>
      <c r="D59" s="228">
        <f>G59</f>
        <v>3736.5</v>
      </c>
      <c r="E59" s="33"/>
      <c r="F59" s="33"/>
      <c r="G59" s="228">
        <v>3736.5</v>
      </c>
      <c r="H59" s="33"/>
    </row>
    <row r="60" spans="1:8" x14ac:dyDescent="0.25">
      <c r="A60" s="327" t="s">
        <v>101</v>
      </c>
      <c r="B60" s="335" t="s">
        <v>102</v>
      </c>
      <c r="C60" s="334" t="s">
        <v>6</v>
      </c>
      <c r="D60" s="230">
        <f>E60+F60+G60</f>
        <v>50</v>
      </c>
      <c r="E60" s="339">
        <f>E63</f>
        <v>0</v>
      </c>
      <c r="F60" s="341">
        <f>F63</f>
        <v>0</v>
      </c>
      <c r="G60" s="341">
        <f>G63</f>
        <v>50</v>
      </c>
      <c r="H60" s="342"/>
    </row>
    <row r="61" spans="1:8" ht="7.5" customHeight="1" x14ac:dyDescent="0.25">
      <c r="A61" s="328"/>
      <c r="B61" s="336"/>
      <c r="C61" s="334"/>
      <c r="D61" s="231"/>
      <c r="E61" s="340"/>
      <c r="F61" s="342"/>
      <c r="G61" s="342"/>
      <c r="H61" s="342"/>
    </row>
    <row r="62" spans="1:8" ht="20.25" customHeight="1" x14ac:dyDescent="0.25">
      <c r="A62" s="328"/>
      <c r="B62" s="337"/>
      <c r="C62" s="16" t="s">
        <v>12</v>
      </c>
      <c r="D62" s="228"/>
      <c r="E62" s="223"/>
      <c r="F62" s="33"/>
      <c r="G62" s="33"/>
      <c r="H62" s="33"/>
    </row>
    <row r="63" spans="1:8" ht="51" customHeight="1" x14ac:dyDescent="0.25">
      <c r="A63" s="329"/>
      <c r="B63" s="338"/>
      <c r="C63" s="16" t="s">
        <v>92</v>
      </c>
      <c r="D63" s="228">
        <f>E63+F63+G63</f>
        <v>50</v>
      </c>
      <c r="E63" s="33"/>
      <c r="F63" s="33"/>
      <c r="G63" s="228">
        <v>50</v>
      </c>
      <c r="H63" s="33"/>
    </row>
    <row r="64" spans="1:8" ht="36.75" customHeight="1" x14ac:dyDescent="0.25">
      <c r="A64" s="327" t="s">
        <v>239</v>
      </c>
      <c r="B64" s="327" t="s">
        <v>85</v>
      </c>
      <c r="C64" s="104" t="s">
        <v>6</v>
      </c>
      <c r="D64" s="228"/>
      <c r="E64" s="33"/>
      <c r="F64" s="33"/>
      <c r="G64" s="228"/>
      <c r="H64" s="223"/>
    </row>
    <row r="65" spans="1:8" ht="24.75" customHeight="1" x14ac:dyDescent="0.25">
      <c r="A65" s="328"/>
      <c r="B65" s="328"/>
      <c r="C65" s="104" t="s">
        <v>12</v>
      </c>
      <c r="D65" s="228"/>
      <c r="E65" s="33"/>
      <c r="F65" s="33"/>
      <c r="G65" s="228"/>
      <c r="H65" s="223"/>
    </row>
    <row r="66" spans="1:8" ht="46.5" customHeight="1" x14ac:dyDescent="0.25">
      <c r="A66" s="329"/>
      <c r="B66" s="329"/>
      <c r="C66" s="104" t="s">
        <v>92</v>
      </c>
      <c r="D66" s="228"/>
      <c r="E66" s="33"/>
      <c r="F66" s="33"/>
      <c r="G66" s="228"/>
      <c r="H66" s="223"/>
    </row>
    <row r="67" spans="1:8" ht="30" customHeight="1" x14ac:dyDescent="0.25">
      <c r="A67" s="327" t="s">
        <v>240</v>
      </c>
      <c r="B67" s="327" t="s">
        <v>85</v>
      </c>
      <c r="C67" s="69" t="s">
        <v>6</v>
      </c>
      <c r="D67" s="228"/>
      <c r="E67" s="33"/>
      <c r="F67" s="33"/>
      <c r="G67" s="228"/>
      <c r="H67" s="223"/>
    </row>
    <row r="68" spans="1:8" ht="30" customHeight="1" x14ac:dyDescent="0.25">
      <c r="A68" s="328"/>
      <c r="B68" s="328"/>
      <c r="C68" s="69" t="s">
        <v>12</v>
      </c>
      <c r="D68" s="228"/>
      <c r="E68" s="33"/>
      <c r="F68" s="33"/>
      <c r="G68" s="228"/>
      <c r="H68" s="223"/>
    </row>
    <row r="69" spans="1:8" ht="30" customHeight="1" x14ac:dyDescent="0.25">
      <c r="A69" s="329"/>
      <c r="B69" s="329"/>
      <c r="C69" s="69" t="s">
        <v>92</v>
      </c>
      <c r="D69" s="228"/>
      <c r="E69" s="33"/>
      <c r="F69" s="33"/>
      <c r="G69" s="228"/>
      <c r="H69" s="223"/>
    </row>
    <row r="70" spans="1:8" ht="30" customHeight="1" x14ac:dyDescent="0.25">
      <c r="A70" s="327" t="s">
        <v>315</v>
      </c>
      <c r="B70" s="327" t="s">
        <v>229</v>
      </c>
      <c r="C70" s="69" t="s">
        <v>6</v>
      </c>
      <c r="D70" s="228"/>
      <c r="E70" s="33"/>
      <c r="F70" s="33"/>
      <c r="G70" s="228"/>
      <c r="H70" s="223"/>
    </row>
    <row r="71" spans="1:8" ht="30" customHeight="1" x14ac:dyDescent="0.25">
      <c r="A71" s="328"/>
      <c r="B71" s="330"/>
      <c r="C71" s="69" t="s">
        <v>12</v>
      </c>
      <c r="D71" s="228"/>
      <c r="E71" s="33"/>
      <c r="F71" s="33"/>
      <c r="G71" s="228"/>
      <c r="H71" s="223"/>
    </row>
    <row r="72" spans="1:8" ht="30" customHeight="1" x14ac:dyDescent="0.25">
      <c r="A72" s="329"/>
      <c r="B72" s="331"/>
      <c r="C72" s="69" t="s">
        <v>92</v>
      </c>
      <c r="D72" s="228"/>
      <c r="E72" s="33"/>
      <c r="F72" s="33"/>
      <c r="G72" s="228"/>
      <c r="H72" s="223"/>
    </row>
    <row r="73" spans="1:8" ht="30" customHeight="1" x14ac:dyDescent="0.25">
      <c r="A73" s="327" t="s">
        <v>447</v>
      </c>
      <c r="B73" s="327" t="s">
        <v>444</v>
      </c>
      <c r="C73" s="260" t="s">
        <v>6</v>
      </c>
      <c r="D73" s="228">
        <f t="shared" ref="D73:F73" si="5">D75</f>
        <v>15006.44</v>
      </c>
      <c r="E73" s="228">
        <f t="shared" si="5"/>
        <v>14700</v>
      </c>
      <c r="F73" s="228">
        <f t="shared" si="5"/>
        <v>300</v>
      </c>
      <c r="G73" s="228">
        <f>G75</f>
        <v>6.44</v>
      </c>
      <c r="H73" s="262"/>
    </row>
    <row r="74" spans="1:8" ht="30" customHeight="1" x14ac:dyDescent="0.25">
      <c r="A74" s="328"/>
      <c r="B74" s="330"/>
      <c r="C74" s="260" t="s">
        <v>12</v>
      </c>
      <c r="D74" s="228"/>
      <c r="E74" s="261"/>
      <c r="F74" s="261"/>
      <c r="G74" s="228"/>
      <c r="H74" s="262"/>
    </row>
    <row r="75" spans="1:8" ht="30" customHeight="1" x14ac:dyDescent="0.25">
      <c r="A75" s="329"/>
      <c r="B75" s="331"/>
      <c r="C75" s="260" t="s">
        <v>92</v>
      </c>
      <c r="D75" s="228">
        <f>E75+F75+G75</f>
        <v>15006.44</v>
      </c>
      <c r="E75" s="261">
        <v>14700</v>
      </c>
      <c r="F75" s="261">
        <v>300</v>
      </c>
      <c r="G75" s="228">
        <v>6.44</v>
      </c>
      <c r="H75" s="262"/>
    </row>
    <row r="76" spans="1:8" x14ac:dyDescent="0.25">
      <c r="A76" s="334" t="s">
        <v>69</v>
      </c>
      <c r="B76" s="334" t="s">
        <v>103</v>
      </c>
      <c r="C76" s="16" t="s">
        <v>6</v>
      </c>
      <c r="D76" s="221">
        <f>E76+F76+G76</f>
        <v>103171.24</v>
      </c>
      <c r="E76" s="33">
        <f>E78</f>
        <v>100</v>
      </c>
      <c r="F76" s="33">
        <f>F78</f>
        <v>651.65</v>
      </c>
      <c r="G76" s="222">
        <f>G78</f>
        <v>102419.59000000001</v>
      </c>
      <c r="H76" s="223"/>
    </row>
    <row r="77" spans="1:8" ht="18.75" customHeight="1" x14ac:dyDescent="0.25">
      <c r="A77" s="334"/>
      <c r="B77" s="334"/>
      <c r="C77" s="16" t="s">
        <v>12</v>
      </c>
      <c r="D77" s="224"/>
      <c r="E77" s="33"/>
      <c r="F77" s="33"/>
      <c r="G77" s="224"/>
      <c r="H77" s="223"/>
    </row>
    <row r="78" spans="1:8" ht="48.75" customHeight="1" x14ac:dyDescent="0.25">
      <c r="A78" s="334"/>
      <c r="B78" s="334"/>
      <c r="C78" s="16" t="s">
        <v>92</v>
      </c>
      <c r="D78" s="225">
        <f>D82+D86+D90+D94+D98+D102+D106+D110</f>
        <v>103171.24</v>
      </c>
      <c r="E78" s="33">
        <f>E82+E86+E90+E94+E98+E102+E106+E110</f>
        <v>100</v>
      </c>
      <c r="F78" s="33">
        <f>F98+$F86+F79</f>
        <v>651.65</v>
      </c>
      <c r="G78" s="268">
        <f>G82+G86+G90+G94+G98+G102+G106+G110</f>
        <v>102419.59000000001</v>
      </c>
      <c r="H78" s="223"/>
    </row>
    <row r="79" spans="1:8" x14ac:dyDescent="0.25">
      <c r="A79" s="327" t="s">
        <v>104</v>
      </c>
      <c r="B79" s="335" t="s">
        <v>224</v>
      </c>
      <c r="C79" s="334" t="s">
        <v>6</v>
      </c>
      <c r="D79" s="226">
        <f>D82</f>
        <v>90329.04</v>
      </c>
      <c r="E79" s="339">
        <f>E82</f>
        <v>100</v>
      </c>
      <c r="F79" s="341">
        <f>F82</f>
        <v>17.649999999999999</v>
      </c>
      <c r="G79" s="341">
        <f>D79</f>
        <v>90329.04</v>
      </c>
      <c r="H79" s="342"/>
    </row>
    <row r="80" spans="1:8" ht="6" hidden="1" customHeight="1" x14ac:dyDescent="0.25">
      <c r="A80" s="328"/>
      <c r="B80" s="336"/>
      <c r="C80" s="334"/>
      <c r="D80" s="227"/>
      <c r="E80" s="340"/>
      <c r="F80" s="342"/>
      <c r="G80" s="342"/>
      <c r="H80" s="342"/>
    </row>
    <row r="81" spans="1:8" ht="20.25" customHeight="1" x14ac:dyDescent="0.25">
      <c r="A81" s="328"/>
      <c r="B81" s="337"/>
      <c r="C81" s="16" t="s">
        <v>12</v>
      </c>
      <c r="D81" s="228"/>
      <c r="E81" s="223"/>
      <c r="F81" s="33"/>
      <c r="G81" s="33"/>
      <c r="H81" s="33"/>
    </row>
    <row r="82" spans="1:8" ht="66.75" customHeight="1" x14ac:dyDescent="0.25">
      <c r="A82" s="329"/>
      <c r="B82" s="338"/>
      <c r="C82" s="16" t="s">
        <v>92</v>
      </c>
      <c r="D82" s="225">
        <f>G82+F82+E82</f>
        <v>90329.04</v>
      </c>
      <c r="E82" s="33">
        <v>100</v>
      </c>
      <c r="F82" s="33">
        <v>17.649999999999999</v>
      </c>
      <c r="G82" s="225">
        <v>90211.39</v>
      </c>
      <c r="H82" s="33"/>
    </row>
    <row r="83" spans="1:8" x14ac:dyDescent="0.25">
      <c r="A83" s="327" t="s">
        <v>105</v>
      </c>
      <c r="B83" s="335" t="s">
        <v>73</v>
      </c>
      <c r="C83" s="334" t="s">
        <v>6</v>
      </c>
      <c r="D83" s="226">
        <f>E83+F83+G83</f>
        <v>3205.75</v>
      </c>
      <c r="E83" s="339">
        <f>E86</f>
        <v>0</v>
      </c>
      <c r="F83" s="341">
        <f>F86</f>
        <v>0</v>
      </c>
      <c r="G83" s="341">
        <f>G86</f>
        <v>3205.75</v>
      </c>
      <c r="H83" s="342"/>
    </row>
    <row r="84" spans="1:8" ht="6.75" customHeight="1" x14ac:dyDescent="0.25">
      <c r="A84" s="328"/>
      <c r="B84" s="336"/>
      <c r="C84" s="334"/>
      <c r="D84" s="227"/>
      <c r="E84" s="340"/>
      <c r="F84" s="342"/>
      <c r="G84" s="342"/>
      <c r="H84" s="342"/>
    </row>
    <row r="85" spans="1:8" ht="21" customHeight="1" x14ac:dyDescent="0.25">
      <c r="A85" s="328"/>
      <c r="B85" s="337"/>
      <c r="C85" s="16" t="s">
        <v>12</v>
      </c>
      <c r="D85" s="228"/>
      <c r="E85" s="223"/>
      <c r="F85" s="33"/>
      <c r="G85" s="33"/>
      <c r="H85" s="33"/>
    </row>
    <row r="86" spans="1:8" ht="47.25" customHeight="1" x14ac:dyDescent="0.25">
      <c r="A86" s="329"/>
      <c r="B86" s="338"/>
      <c r="C86" s="16" t="s">
        <v>92</v>
      </c>
      <c r="D86" s="225">
        <f>E86+F86+G86</f>
        <v>3205.75</v>
      </c>
      <c r="E86" s="33"/>
      <c r="F86" s="33"/>
      <c r="G86" s="225">
        <v>3205.75</v>
      </c>
      <c r="H86" s="33"/>
    </row>
    <row r="87" spans="1:8" x14ac:dyDescent="0.25">
      <c r="A87" s="327" t="s">
        <v>106</v>
      </c>
      <c r="B87" s="335" t="s">
        <v>107</v>
      </c>
      <c r="C87" s="334" t="s">
        <v>6</v>
      </c>
      <c r="D87" s="226">
        <v>0</v>
      </c>
      <c r="E87" s="339"/>
      <c r="F87" s="341"/>
      <c r="G87" s="341">
        <v>0</v>
      </c>
      <c r="H87" s="342"/>
    </row>
    <row r="88" spans="1:8" ht="6" customHeight="1" x14ac:dyDescent="0.25">
      <c r="A88" s="328"/>
      <c r="B88" s="336"/>
      <c r="C88" s="334"/>
      <c r="D88" s="227"/>
      <c r="E88" s="340"/>
      <c r="F88" s="342"/>
      <c r="G88" s="342"/>
      <c r="H88" s="342"/>
    </row>
    <row r="89" spans="1:8" ht="20.25" customHeight="1" x14ac:dyDescent="0.25">
      <c r="A89" s="328"/>
      <c r="B89" s="337"/>
      <c r="C89" s="16" t="s">
        <v>12</v>
      </c>
      <c r="D89" s="228"/>
      <c r="E89" s="223"/>
      <c r="F89" s="33"/>
      <c r="G89" s="33"/>
      <c r="H89" s="33"/>
    </row>
    <row r="90" spans="1:8" ht="48" customHeight="1" x14ac:dyDescent="0.25">
      <c r="A90" s="329"/>
      <c r="B90" s="338"/>
      <c r="C90" s="16" t="s">
        <v>92</v>
      </c>
      <c r="D90" s="225">
        <v>0</v>
      </c>
      <c r="E90" s="33"/>
      <c r="F90" s="33"/>
      <c r="G90" s="225">
        <v>0</v>
      </c>
      <c r="H90" s="33"/>
    </row>
    <row r="91" spans="1:8" x14ac:dyDescent="0.25">
      <c r="A91" s="327" t="s">
        <v>108</v>
      </c>
      <c r="B91" s="335" t="s">
        <v>77</v>
      </c>
      <c r="C91" s="334" t="s">
        <v>6</v>
      </c>
      <c r="D91" s="226">
        <v>0</v>
      </c>
      <c r="E91" s="339"/>
      <c r="F91" s="341"/>
      <c r="G91" s="341">
        <v>0</v>
      </c>
      <c r="H91" s="342"/>
    </row>
    <row r="92" spans="1:8" ht="6.75" customHeight="1" x14ac:dyDescent="0.25">
      <c r="A92" s="328"/>
      <c r="B92" s="336"/>
      <c r="C92" s="334"/>
      <c r="D92" s="227"/>
      <c r="E92" s="340"/>
      <c r="F92" s="342"/>
      <c r="G92" s="342"/>
      <c r="H92" s="342"/>
    </row>
    <row r="93" spans="1:8" ht="23.25" customHeight="1" x14ac:dyDescent="0.25">
      <c r="A93" s="328"/>
      <c r="B93" s="337"/>
      <c r="C93" s="16" t="s">
        <v>12</v>
      </c>
      <c r="D93" s="228"/>
      <c r="E93" s="223"/>
      <c r="F93" s="33"/>
      <c r="G93" s="33"/>
      <c r="H93" s="33"/>
    </row>
    <row r="94" spans="1:8" ht="47.25" customHeight="1" x14ac:dyDescent="0.25">
      <c r="A94" s="329"/>
      <c r="B94" s="338"/>
      <c r="C94" s="16" t="s">
        <v>92</v>
      </c>
      <c r="D94" s="225">
        <v>0</v>
      </c>
      <c r="E94" s="33"/>
      <c r="F94" s="33"/>
      <c r="G94" s="225">
        <v>0</v>
      </c>
      <c r="H94" s="33"/>
    </row>
    <row r="95" spans="1:8" x14ac:dyDescent="0.25">
      <c r="A95" s="327" t="s">
        <v>109</v>
      </c>
      <c r="B95" s="335" t="s">
        <v>79</v>
      </c>
      <c r="C95" s="334" t="s">
        <v>6</v>
      </c>
      <c r="D95" s="226">
        <f>E95+F95+G95</f>
        <v>647.6</v>
      </c>
      <c r="E95" s="339">
        <f>E98</f>
        <v>0</v>
      </c>
      <c r="F95" s="341">
        <f>F98</f>
        <v>634</v>
      </c>
      <c r="G95" s="341">
        <f>G98</f>
        <v>13.6</v>
      </c>
      <c r="H95" s="342"/>
    </row>
    <row r="96" spans="1:8" ht="6" customHeight="1" x14ac:dyDescent="0.25">
      <c r="A96" s="328"/>
      <c r="B96" s="336"/>
      <c r="C96" s="334"/>
      <c r="D96" s="227"/>
      <c r="E96" s="340"/>
      <c r="F96" s="342"/>
      <c r="G96" s="342"/>
      <c r="H96" s="342"/>
    </row>
    <row r="97" spans="1:8" ht="21" customHeight="1" x14ac:dyDescent="0.25">
      <c r="A97" s="328"/>
      <c r="B97" s="337"/>
      <c r="C97" s="16" t="s">
        <v>12</v>
      </c>
      <c r="D97" s="221"/>
      <c r="E97" s="223"/>
      <c r="F97" s="33"/>
      <c r="G97" s="33"/>
      <c r="H97" s="33"/>
    </row>
    <row r="98" spans="1:8" ht="48" customHeight="1" x14ac:dyDescent="0.25">
      <c r="A98" s="329"/>
      <c r="B98" s="338"/>
      <c r="C98" s="16" t="s">
        <v>92</v>
      </c>
      <c r="D98" s="225">
        <f>E98+F98+G98</f>
        <v>647.6</v>
      </c>
      <c r="E98" s="33"/>
      <c r="F98" s="33">
        <v>634</v>
      </c>
      <c r="G98" s="225">
        <v>13.6</v>
      </c>
      <c r="H98" s="33"/>
    </row>
    <row r="99" spans="1:8" x14ac:dyDescent="0.25">
      <c r="A99" s="327" t="s">
        <v>110</v>
      </c>
      <c r="B99" s="335" t="s">
        <v>81</v>
      </c>
      <c r="C99" s="334" t="s">
        <v>6</v>
      </c>
      <c r="D99" s="226">
        <f>D102</f>
        <v>8988.85</v>
      </c>
      <c r="E99" s="339"/>
      <c r="F99" s="341"/>
      <c r="G99" s="341">
        <f>D99</f>
        <v>8988.85</v>
      </c>
      <c r="H99" s="342"/>
    </row>
    <row r="100" spans="1:8" ht="3.75" customHeight="1" x14ac:dyDescent="0.25">
      <c r="A100" s="328"/>
      <c r="B100" s="336"/>
      <c r="C100" s="334"/>
      <c r="D100" s="227"/>
      <c r="E100" s="340"/>
      <c r="F100" s="342"/>
      <c r="G100" s="342"/>
      <c r="H100" s="342"/>
    </row>
    <row r="101" spans="1:8" ht="18" customHeight="1" x14ac:dyDescent="0.25">
      <c r="A101" s="328"/>
      <c r="B101" s="337"/>
      <c r="C101" s="16" t="s">
        <v>12</v>
      </c>
      <c r="D101" s="221"/>
      <c r="E101" s="223"/>
      <c r="F101" s="33"/>
      <c r="G101" s="33"/>
      <c r="H101" s="33"/>
    </row>
    <row r="102" spans="1:8" ht="48.75" customHeight="1" x14ac:dyDescent="0.25">
      <c r="A102" s="329"/>
      <c r="B102" s="338"/>
      <c r="C102" s="16" t="s">
        <v>92</v>
      </c>
      <c r="D102" s="225">
        <f>G102</f>
        <v>8988.85</v>
      </c>
      <c r="E102" s="33"/>
      <c r="F102" s="33"/>
      <c r="G102" s="225">
        <v>8988.85</v>
      </c>
      <c r="H102" s="33"/>
    </row>
    <row r="103" spans="1:8" x14ac:dyDescent="0.25">
      <c r="A103" s="327" t="s">
        <v>111</v>
      </c>
      <c r="B103" s="335" t="s">
        <v>83</v>
      </c>
      <c r="C103" s="334" t="s">
        <v>6</v>
      </c>
      <c r="D103" s="226">
        <f>D106</f>
        <v>0</v>
      </c>
      <c r="E103" s="339"/>
      <c r="F103" s="341"/>
      <c r="G103" s="341">
        <f>D103</f>
        <v>0</v>
      </c>
      <c r="H103" s="342"/>
    </row>
    <row r="104" spans="1:8" ht="6.75" customHeight="1" x14ac:dyDescent="0.25">
      <c r="A104" s="328"/>
      <c r="B104" s="336"/>
      <c r="C104" s="334"/>
      <c r="D104" s="227"/>
      <c r="E104" s="340"/>
      <c r="F104" s="342"/>
      <c r="G104" s="342"/>
      <c r="H104" s="342"/>
    </row>
    <row r="105" spans="1:8" ht="21" customHeight="1" x14ac:dyDescent="0.25">
      <c r="A105" s="328"/>
      <c r="B105" s="337"/>
      <c r="C105" s="16" t="s">
        <v>12</v>
      </c>
      <c r="D105" s="228"/>
      <c r="E105" s="223"/>
      <c r="F105" s="33"/>
      <c r="G105" s="33"/>
      <c r="H105" s="33"/>
    </row>
    <row r="106" spans="1:8" ht="48" customHeight="1" x14ac:dyDescent="0.25">
      <c r="A106" s="329"/>
      <c r="B106" s="338"/>
      <c r="C106" s="16" t="s">
        <v>92</v>
      </c>
      <c r="D106" s="225">
        <v>0</v>
      </c>
      <c r="E106" s="33"/>
      <c r="F106" s="33"/>
      <c r="G106" s="225">
        <f>D106</f>
        <v>0</v>
      </c>
      <c r="H106" s="33"/>
    </row>
    <row r="107" spans="1:8" x14ac:dyDescent="0.25">
      <c r="A107" s="327" t="s">
        <v>112</v>
      </c>
      <c r="B107" s="335" t="s">
        <v>85</v>
      </c>
      <c r="C107" s="334" t="s">
        <v>6</v>
      </c>
      <c r="D107" s="226">
        <v>0</v>
      </c>
      <c r="E107" s="339"/>
      <c r="F107" s="341"/>
      <c r="G107" s="341">
        <v>0</v>
      </c>
      <c r="H107" s="342"/>
    </row>
    <row r="108" spans="1:8" ht="4.5" customHeight="1" x14ac:dyDescent="0.25">
      <c r="A108" s="328"/>
      <c r="B108" s="336"/>
      <c r="C108" s="334"/>
      <c r="D108" s="227"/>
      <c r="E108" s="340"/>
      <c r="F108" s="342"/>
      <c r="G108" s="342"/>
      <c r="H108" s="342"/>
    </row>
    <row r="109" spans="1:8" ht="21.75" customHeight="1" x14ac:dyDescent="0.25">
      <c r="A109" s="328"/>
      <c r="B109" s="337"/>
      <c r="C109" s="16" t="s">
        <v>12</v>
      </c>
      <c r="D109" s="228"/>
      <c r="E109" s="223"/>
      <c r="F109" s="33"/>
      <c r="G109" s="33"/>
      <c r="H109" s="33"/>
    </row>
    <row r="110" spans="1:8" ht="48" customHeight="1" x14ac:dyDescent="0.25">
      <c r="A110" s="329"/>
      <c r="B110" s="338"/>
      <c r="C110" s="16" t="s">
        <v>92</v>
      </c>
      <c r="D110" s="225">
        <v>0</v>
      </c>
      <c r="E110" s="33"/>
      <c r="F110" s="33"/>
      <c r="G110" s="225">
        <v>0</v>
      </c>
      <c r="H110" s="223"/>
    </row>
    <row r="111" spans="1:8" ht="24" customHeight="1" x14ac:dyDescent="0.25">
      <c r="A111" s="327" t="s">
        <v>241</v>
      </c>
      <c r="B111" s="327" t="s">
        <v>229</v>
      </c>
      <c r="C111" s="69" t="s">
        <v>6</v>
      </c>
      <c r="D111" s="225"/>
      <c r="E111" s="33"/>
      <c r="F111" s="33"/>
      <c r="G111" s="225"/>
      <c r="H111" s="223"/>
    </row>
    <row r="112" spans="1:8" ht="24" customHeight="1" x14ac:dyDescent="0.25">
      <c r="A112" s="328"/>
      <c r="B112" s="330"/>
      <c r="C112" s="69" t="s">
        <v>12</v>
      </c>
      <c r="D112" s="225"/>
      <c r="E112" s="33"/>
      <c r="F112" s="33"/>
      <c r="G112" s="225"/>
      <c r="H112" s="223"/>
    </row>
    <row r="113" spans="1:8" ht="48.75" customHeight="1" x14ac:dyDescent="0.25">
      <c r="A113" s="329"/>
      <c r="B113" s="331"/>
      <c r="C113" s="69" t="s">
        <v>92</v>
      </c>
      <c r="D113" s="225"/>
      <c r="E113" s="33"/>
      <c r="F113" s="33"/>
      <c r="G113" s="225"/>
      <c r="H113" s="223"/>
    </row>
    <row r="114" spans="1:8" ht="24" customHeight="1" x14ac:dyDescent="0.25">
      <c r="A114" s="327" t="s">
        <v>242</v>
      </c>
      <c r="B114" s="327" t="s">
        <v>230</v>
      </c>
      <c r="C114" s="69" t="s">
        <v>6</v>
      </c>
      <c r="D114" s="225"/>
      <c r="E114" s="33"/>
      <c r="F114" s="33"/>
      <c r="G114" s="225"/>
      <c r="H114" s="223"/>
    </row>
    <row r="115" spans="1:8" ht="24" customHeight="1" x14ac:dyDescent="0.25">
      <c r="A115" s="328"/>
      <c r="B115" s="330"/>
      <c r="C115" s="69" t="s">
        <v>12</v>
      </c>
      <c r="D115" s="225"/>
      <c r="E115" s="33"/>
      <c r="F115" s="33"/>
      <c r="G115" s="225"/>
      <c r="H115" s="223"/>
    </row>
    <row r="116" spans="1:8" ht="48.75" customHeight="1" x14ac:dyDescent="0.25">
      <c r="A116" s="329"/>
      <c r="B116" s="331"/>
      <c r="C116" s="69" t="s">
        <v>92</v>
      </c>
      <c r="D116" s="225"/>
      <c r="E116" s="33"/>
      <c r="F116" s="33"/>
      <c r="G116" s="225"/>
      <c r="H116" s="223"/>
    </row>
    <row r="117" spans="1:8" x14ac:dyDescent="0.25">
      <c r="A117" s="334" t="s">
        <v>86</v>
      </c>
      <c r="B117" s="334" t="s">
        <v>113</v>
      </c>
      <c r="C117" s="16" t="s">
        <v>6</v>
      </c>
      <c r="D117" s="221">
        <f>G117</f>
        <v>64542.400000000001</v>
      </c>
      <c r="E117" s="33"/>
      <c r="F117" s="33"/>
      <c r="G117" s="222">
        <f>G119</f>
        <v>64542.400000000001</v>
      </c>
      <c r="H117" s="223"/>
    </row>
    <row r="118" spans="1:8" ht="20.25" customHeight="1" x14ac:dyDescent="0.25">
      <c r="A118" s="334"/>
      <c r="B118" s="334"/>
      <c r="C118" s="16" t="s">
        <v>12</v>
      </c>
      <c r="D118" s="224"/>
      <c r="E118" s="33"/>
      <c r="F118" s="33"/>
      <c r="G118" s="224"/>
      <c r="H118" s="223"/>
    </row>
    <row r="119" spans="1:8" ht="51.75" customHeight="1" x14ac:dyDescent="0.25">
      <c r="A119" s="334"/>
      <c r="B119" s="334"/>
      <c r="C119" s="16" t="s">
        <v>92</v>
      </c>
      <c r="D119" s="225">
        <f>+D123+D127+D130</f>
        <v>64542.400000000001</v>
      </c>
      <c r="E119" s="33"/>
      <c r="F119" s="33"/>
      <c r="G119" s="225">
        <f>G123+G127+G130</f>
        <v>64542.400000000001</v>
      </c>
      <c r="H119" s="223"/>
    </row>
    <row r="120" spans="1:8" ht="15" customHeight="1" x14ac:dyDescent="0.25">
      <c r="A120" s="327" t="s">
        <v>114</v>
      </c>
      <c r="B120" s="335" t="s">
        <v>115</v>
      </c>
      <c r="C120" s="334" t="s">
        <v>6</v>
      </c>
      <c r="D120" s="226">
        <f>G120</f>
        <v>2764.7</v>
      </c>
      <c r="E120" s="339"/>
      <c r="F120" s="341"/>
      <c r="G120" s="341">
        <f>G123</f>
        <v>2764.7</v>
      </c>
      <c r="H120" s="342"/>
    </row>
    <row r="121" spans="1:8" ht="7.5" hidden="1" customHeight="1" x14ac:dyDescent="0.25">
      <c r="A121" s="328"/>
      <c r="B121" s="336"/>
      <c r="C121" s="334"/>
      <c r="D121" s="227"/>
      <c r="E121" s="340"/>
      <c r="F121" s="342"/>
      <c r="G121" s="342"/>
      <c r="H121" s="342"/>
    </row>
    <row r="122" spans="1:8" ht="17.25" customHeight="1" x14ac:dyDescent="0.25">
      <c r="A122" s="328"/>
      <c r="B122" s="337"/>
      <c r="C122" s="16" t="s">
        <v>12</v>
      </c>
      <c r="D122" s="228"/>
      <c r="E122" s="223"/>
      <c r="F122" s="33"/>
      <c r="G122" s="33"/>
      <c r="H122" s="33"/>
    </row>
    <row r="123" spans="1:8" ht="48.75" customHeight="1" x14ac:dyDescent="0.25">
      <c r="A123" s="329"/>
      <c r="B123" s="338"/>
      <c r="C123" s="16" t="s">
        <v>92</v>
      </c>
      <c r="D123" s="225">
        <f>G123</f>
        <v>2764.7</v>
      </c>
      <c r="E123" s="33"/>
      <c r="F123" s="33"/>
      <c r="G123" s="225">
        <v>2764.7</v>
      </c>
      <c r="H123" s="33"/>
    </row>
    <row r="124" spans="1:8" x14ac:dyDescent="0.25">
      <c r="A124" s="327" t="s">
        <v>116</v>
      </c>
      <c r="B124" s="335" t="s">
        <v>91</v>
      </c>
      <c r="C124" s="334" t="s">
        <v>6</v>
      </c>
      <c r="D124" s="226">
        <f>G124</f>
        <v>13316.2</v>
      </c>
      <c r="E124" s="339"/>
      <c r="F124" s="341"/>
      <c r="G124" s="341">
        <f>G127</f>
        <v>13316.2</v>
      </c>
      <c r="H124" s="342"/>
    </row>
    <row r="125" spans="1:8" ht="3.75" customHeight="1" x14ac:dyDescent="0.25">
      <c r="A125" s="328"/>
      <c r="B125" s="336"/>
      <c r="C125" s="334"/>
      <c r="D125" s="227"/>
      <c r="E125" s="340"/>
      <c r="F125" s="342"/>
      <c r="G125" s="342"/>
      <c r="H125" s="342"/>
    </row>
    <row r="126" spans="1:8" ht="21" customHeight="1" x14ac:dyDescent="0.25">
      <c r="A126" s="328"/>
      <c r="B126" s="337"/>
      <c r="C126" s="16" t="s">
        <v>12</v>
      </c>
      <c r="D126" s="228"/>
      <c r="E126" s="223"/>
      <c r="F126" s="33"/>
      <c r="G126" s="33"/>
      <c r="H126" s="33"/>
    </row>
    <row r="127" spans="1:8" ht="51.75" customHeight="1" x14ac:dyDescent="0.25">
      <c r="A127" s="329"/>
      <c r="B127" s="338"/>
      <c r="C127" s="16" t="s">
        <v>92</v>
      </c>
      <c r="D127" s="225">
        <f>G127</f>
        <v>13316.2</v>
      </c>
      <c r="E127" s="33"/>
      <c r="F127" s="33"/>
      <c r="G127" s="225">
        <v>13316.2</v>
      </c>
      <c r="H127" s="33"/>
    </row>
    <row r="128" spans="1:8" ht="24" customHeight="1" x14ac:dyDescent="0.25">
      <c r="A128" s="327" t="s">
        <v>243</v>
      </c>
      <c r="B128" s="327" t="s">
        <v>237</v>
      </c>
      <c r="C128" s="69" t="s">
        <v>6</v>
      </c>
      <c r="D128" s="225">
        <f>E128+F128+G128</f>
        <v>48461.5</v>
      </c>
      <c r="E128" s="33"/>
      <c r="F128" s="33"/>
      <c r="G128" s="225">
        <f>G130</f>
        <v>48461.5</v>
      </c>
      <c r="H128" s="33"/>
    </row>
    <row r="129" spans="1:8" ht="24" customHeight="1" x14ac:dyDescent="0.25">
      <c r="A129" s="328"/>
      <c r="B129" s="330"/>
      <c r="C129" s="69" t="s">
        <v>12</v>
      </c>
      <c r="D129" s="225"/>
      <c r="E129" s="33"/>
      <c r="F129" s="33"/>
      <c r="G129" s="225"/>
      <c r="H129" s="33"/>
    </row>
    <row r="130" spans="1:8" ht="45" customHeight="1" x14ac:dyDescent="0.25">
      <c r="A130" s="329"/>
      <c r="B130" s="331"/>
      <c r="C130" s="69" t="s">
        <v>92</v>
      </c>
      <c r="D130" s="225">
        <f>E130+F130+G130</f>
        <v>48461.5</v>
      </c>
      <c r="E130" s="33"/>
      <c r="F130" s="33"/>
      <c r="G130" s="225">
        <v>48461.5</v>
      </c>
      <c r="H130" s="33"/>
    </row>
    <row r="133" spans="1:8" ht="15.75" customHeight="1" x14ac:dyDescent="0.3">
      <c r="A133" s="332" t="s">
        <v>461</v>
      </c>
      <c r="B133" s="333"/>
      <c r="C133" s="78"/>
      <c r="D133" s="78"/>
      <c r="E133" s="78"/>
      <c r="F133" s="78"/>
      <c r="G133" s="347"/>
      <c r="H133" s="348"/>
    </row>
    <row r="134" spans="1:8" ht="16.5" x14ac:dyDescent="0.25">
      <c r="A134" s="346" t="s">
        <v>456</v>
      </c>
      <c r="B134" s="346"/>
      <c r="C134" s="78"/>
      <c r="D134" s="78"/>
      <c r="E134" s="78"/>
      <c r="F134" s="78"/>
      <c r="G134" s="78"/>
      <c r="H134" s="81" t="s">
        <v>455</v>
      </c>
    </row>
    <row r="135" spans="1:8" ht="16.5" x14ac:dyDescent="0.25">
      <c r="A135" s="78"/>
      <c r="B135" s="78"/>
      <c r="C135" s="78"/>
      <c r="D135" s="78"/>
      <c r="E135" s="78"/>
      <c r="F135" s="78"/>
      <c r="G135" s="78"/>
      <c r="H135" s="78"/>
    </row>
  </sheetData>
  <mergeCells count="163">
    <mergeCell ref="A134:B134"/>
    <mergeCell ref="G133:H133"/>
    <mergeCell ref="E1:H1"/>
    <mergeCell ref="E7:H7"/>
    <mergeCell ref="C7:C8"/>
    <mergeCell ref="A3:H3"/>
    <mergeCell ref="A4:H4"/>
    <mergeCell ref="A5:H5"/>
    <mergeCell ref="A6:H6"/>
    <mergeCell ref="A7:A8"/>
    <mergeCell ref="B7:B8"/>
    <mergeCell ref="D7:D8"/>
    <mergeCell ref="A10:A12"/>
    <mergeCell ref="B10:B12"/>
    <mergeCell ref="A16:A18"/>
    <mergeCell ref="A19:A21"/>
    <mergeCell ref="H34:H35"/>
    <mergeCell ref="A34:A37"/>
    <mergeCell ref="B34:B37"/>
    <mergeCell ref="A38:A41"/>
    <mergeCell ref="B38:B41"/>
    <mergeCell ref="G38:G39"/>
    <mergeCell ref="H38:H39"/>
    <mergeCell ref="C34:C35"/>
    <mergeCell ref="E34:E35"/>
    <mergeCell ref="F34:F35"/>
    <mergeCell ref="C38:C39"/>
    <mergeCell ref="E38:E39"/>
    <mergeCell ref="F38:F39"/>
    <mergeCell ref="G34:G35"/>
    <mergeCell ref="A25:A27"/>
    <mergeCell ref="B25:B27"/>
    <mergeCell ref="A13:A15"/>
    <mergeCell ref="B13:B15"/>
    <mergeCell ref="B16:B18"/>
    <mergeCell ref="B19:B21"/>
    <mergeCell ref="A31:A33"/>
    <mergeCell ref="B31:B33"/>
    <mergeCell ref="A22:A24"/>
    <mergeCell ref="B22:B24"/>
    <mergeCell ref="A28:A30"/>
    <mergeCell ref="B28:B30"/>
    <mergeCell ref="E42:E43"/>
    <mergeCell ref="F42:F43"/>
    <mergeCell ref="G42:G43"/>
    <mergeCell ref="H42:H43"/>
    <mergeCell ref="A52:A55"/>
    <mergeCell ref="B52:B55"/>
    <mergeCell ref="C52:C53"/>
    <mergeCell ref="E52:E53"/>
    <mergeCell ref="F52:F53"/>
    <mergeCell ref="G52:G53"/>
    <mergeCell ref="H52:H53"/>
    <mergeCell ref="A42:A45"/>
    <mergeCell ref="B42:B45"/>
    <mergeCell ref="C42:C43"/>
    <mergeCell ref="A46:A48"/>
    <mergeCell ref="B46:B48"/>
    <mergeCell ref="A49:A51"/>
    <mergeCell ref="B49:B51"/>
    <mergeCell ref="G56:G57"/>
    <mergeCell ref="H56:H57"/>
    <mergeCell ref="A60:A63"/>
    <mergeCell ref="B60:B63"/>
    <mergeCell ref="C60:C61"/>
    <mergeCell ref="E60:E61"/>
    <mergeCell ref="F60:F61"/>
    <mergeCell ref="G60:G61"/>
    <mergeCell ref="H60:H61"/>
    <mergeCell ref="A56:A59"/>
    <mergeCell ref="B56:B59"/>
    <mergeCell ref="C56:C57"/>
    <mergeCell ref="E56:E57"/>
    <mergeCell ref="F56:F57"/>
    <mergeCell ref="C83:C84"/>
    <mergeCell ref="E83:E84"/>
    <mergeCell ref="F83:F84"/>
    <mergeCell ref="G83:G84"/>
    <mergeCell ref="H83:H84"/>
    <mergeCell ref="G87:G88"/>
    <mergeCell ref="H87:H88"/>
    <mergeCell ref="A76:A78"/>
    <mergeCell ref="B76:B78"/>
    <mergeCell ref="A79:A82"/>
    <mergeCell ref="B79:B82"/>
    <mergeCell ref="C79:C80"/>
    <mergeCell ref="E79:E80"/>
    <mergeCell ref="F79:F80"/>
    <mergeCell ref="G79:G80"/>
    <mergeCell ref="H79:H80"/>
    <mergeCell ref="C91:C92"/>
    <mergeCell ref="E91:E92"/>
    <mergeCell ref="F91:F92"/>
    <mergeCell ref="G91:G92"/>
    <mergeCell ref="H91:H92"/>
    <mergeCell ref="A87:A90"/>
    <mergeCell ref="B87:B90"/>
    <mergeCell ref="C87:C88"/>
    <mergeCell ref="E87:E88"/>
    <mergeCell ref="F87:F88"/>
    <mergeCell ref="G95:G96"/>
    <mergeCell ref="H95:H96"/>
    <mergeCell ref="A99:A102"/>
    <mergeCell ref="B99:B102"/>
    <mergeCell ref="C99:C100"/>
    <mergeCell ref="E99:E100"/>
    <mergeCell ref="F99:F100"/>
    <mergeCell ref="G99:G100"/>
    <mergeCell ref="H99:H100"/>
    <mergeCell ref="A95:A98"/>
    <mergeCell ref="B95:B98"/>
    <mergeCell ref="C95:C96"/>
    <mergeCell ref="E95:E96"/>
    <mergeCell ref="F95:F96"/>
    <mergeCell ref="G103:G104"/>
    <mergeCell ref="H103:H104"/>
    <mergeCell ref="A107:A110"/>
    <mergeCell ref="B107:B110"/>
    <mergeCell ref="C107:C108"/>
    <mergeCell ref="E107:E108"/>
    <mergeCell ref="F107:F108"/>
    <mergeCell ref="G107:G108"/>
    <mergeCell ref="H107:H108"/>
    <mergeCell ref="A103:A106"/>
    <mergeCell ref="B103:B106"/>
    <mergeCell ref="C103:C104"/>
    <mergeCell ref="E103:E104"/>
    <mergeCell ref="F103:F104"/>
    <mergeCell ref="E120:E121"/>
    <mergeCell ref="F120:F121"/>
    <mergeCell ref="G120:G121"/>
    <mergeCell ref="H120:H121"/>
    <mergeCell ref="A124:A127"/>
    <mergeCell ref="B124:B127"/>
    <mergeCell ref="C124:C125"/>
    <mergeCell ref="E124:E125"/>
    <mergeCell ref="F124:F125"/>
    <mergeCell ref="G124:G125"/>
    <mergeCell ref="H124:H125"/>
    <mergeCell ref="A120:A123"/>
    <mergeCell ref="B120:B123"/>
    <mergeCell ref="C120:C121"/>
    <mergeCell ref="A133:B133"/>
    <mergeCell ref="A128:A130"/>
    <mergeCell ref="B128:B130"/>
    <mergeCell ref="A117:A119"/>
    <mergeCell ref="B117:B119"/>
    <mergeCell ref="A91:A94"/>
    <mergeCell ref="B91:B94"/>
    <mergeCell ref="A83:A86"/>
    <mergeCell ref="B83:B86"/>
    <mergeCell ref="B64:B66"/>
    <mergeCell ref="A64:A66"/>
    <mergeCell ref="B67:B69"/>
    <mergeCell ref="A70:A72"/>
    <mergeCell ref="B70:B72"/>
    <mergeCell ref="A67:A69"/>
    <mergeCell ref="A111:A113"/>
    <mergeCell ref="B111:B113"/>
    <mergeCell ref="A114:A116"/>
    <mergeCell ref="B114:B116"/>
    <mergeCell ref="A73:A75"/>
    <mergeCell ref="B73:B75"/>
  </mergeCells>
  <pageMargins left="0.70866141732283472" right="0.27559055118110237" top="0.39370078740157483" bottom="0.27559055118110237" header="0.31496062992125984" footer="0.19685039370078741"/>
  <pageSetup paperSize="9" scale="70" orientation="landscape" horizontalDpi="180" verticalDpi="180" r:id="rId1"/>
  <rowBreaks count="1" manualBreakCount="1">
    <brk id="47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248"/>
  <sheetViews>
    <sheetView view="pageBreakPreview" zoomScale="75" zoomScaleSheetLayoutView="75" workbookViewId="0">
      <pane xSplit="1" ySplit="9" topLeftCell="B224" activePane="bottomRight" state="frozen"/>
      <selection pane="topRight" activeCell="B1" sqref="B1"/>
      <selection pane="bottomLeft" activeCell="A10" sqref="A10"/>
      <selection pane="bottomRight" activeCell="A248" sqref="A248:D248"/>
    </sheetView>
  </sheetViews>
  <sheetFormatPr defaultColWidth="11.5703125" defaultRowHeight="15.75" x14ac:dyDescent="0.25"/>
  <cols>
    <col min="1" max="1" width="22.140625" style="3" customWidth="1"/>
    <col min="2" max="2" width="29.5703125" style="3" customWidth="1"/>
    <col min="3" max="3" width="17" style="3" customWidth="1"/>
    <col min="4" max="4" width="11.42578125" style="88" customWidth="1"/>
    <col min="5" max="6" width="11" style="88" customWidth="1"/>
    <col min="7" max="7" width="11" style="41" customWidth="1"/>
    <col min="8" max="8" width="10.85546875" style="41" customWidth="1"/>
    <col min="9" max="9" width="11.140625" style="3" customWidth="1"/>
    <col min="10" max="10" width="11.5703125" style="3"/>
    <col min="11" max="11" width="10.28515625" style="3" customWidth="1"/>
    <col min="12" max="16384" width="11.5703125" style="3"/>
  </cols>
  <sheetData>
    <row r="1" spans="1:13" ht="48.75" customHeight="1" x14ac:dyDescent="0.25">
      <c r="A1" s="24"/>
      <c r="B1" s="24"/>
      <c r="C1" s="24"/>
      <c r="D1" s="85"/>
      <c r="E1" s="85"/>
      <c r="F1" s="85"/>
      <c r="G1" s="39"/>
      <c r="H1" s="365" t="s">
        <v>216</v>
      </c>
      <c r="I1" s="365"/>
      <c r="J1" s="365"/>
      <c r="K1" s="365"/>
      <c r="L1" s="365"/>
      <c r="M1" s="365"/>
    </row>
    <row r="2" spans="1:13" ht="15.75" customHeight="1" x14ac:dyDescent="0.25">
      <c r="A2" s="24"/>
      <c r="B2" s="24"/>
      <c r="C2" s="24"/>
      <c r="D2" s="85"/>
      <c r="E2" s="85"/>
      <c r="F2" s="85"/>
      <c r="G2" s="39"/>
      <c r="H2" s="39"/>
      <c r="I2" s="38"/>
      <c r="J2" s="38"/>
      <c r="K2" s="38"/>
      <c r="L2" s="38"/>
      <c r="M2" s="38"/>
    </row>
    <row r="3" spans="1:13" ht="15.75" customHeight="1" x14ac:dyDescent="0.25">
      <c r="A3" s="352" t="s">
        <v>13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</row>
    <row r="4" spans="1:13" ht="15.75" customHeight="1" x14ac:dyDescent="0.25">
      <c r="A4" s="352" t="s">
        <v>40</v>
      </c>
      <c r="B4" s="352"/>
      <c r="C4" s="352"/>
      <c r="D4" s="352"/>
      <c r="E4" s="352"/>
      <c r="F4" s="352"/>
      <c r="G4" s="352"/>
      <c r="H4" s="352"/>
      <c r="I4" s="352"/>
      <c r="J4" s="352"/>
      <c r="K4" s="352"/>
    </row>
    <row r="5" spans="1:13" ht="15.75" customHeight="1" x14ac:dyDescent="0.25">
      <c r="A5" s="352" t="s">
        <v>4</v>
      </c>
      <c r="B5" s="352"/>
      <c r="C5" s="352"/>
      <c r="D5" s="352"/>
      <c r="E5" s="352"/>
      <c r="F5" s="352"/>
      <c r="G5" s="352"/>
      <c r="H5" s="352"/>
      <c r="I5" s="352"/>
      <c r="J5" s="352"/>
      <c r="K5" s="352"/>
    </row>
    <row r="6" spans="1:13" ht="18" customHeight="1" x14ac:dyDescent="0.25">
      <c r="A6" s="352" t="s">
        <v>41</v>
      </c>
      <c r="B6" s="352"/>
      <c r="C6" s="352"/>
      <c r="D6" s="352"/>
      <c r="E6" s="352"/>
      <c r="F6" s="352"/>
      <c r="G6" s="352"/>
      <c r="H6" s="352"/>
      <c r="I6" s="352"/>
      <c r="J6" s="352"/>
      <c r="K6" s="352"/>
    </row>
    <row r="7" spans="1:13" s="1" customFormat="1" ht="28.5" customHeight="1" x14ac:dyDescent="0.25">
      <c r="A7" s="366" t="s">
        <v>5</v>
      </c>
      <c r="B7" s="366" t="s">
        <v>14</v>
      </c>
      <c r="C7" s="366" t="s">
        <v>15</v>
      </c>
      <c r="D7" s="367" t="s">
        <v>16</v>
      </c>
      <c r="E7" s="367"/>
      <c r="F7" s="367"/>
      <c r="G7" s="367"/>
      <c r="H7" s="367"/>
      <c r="I7" s="367"/>
      <c r="J7" s="367"/>
      <c r="K7" s="367"/>
      <c r="L7" s="368"/>
      <c r="M7" s="368"/>
    </row>
    <row r="8" spans="1:13" s="1" customFormat="1" ht="81" customHeight="1" x14ac:dyDescent="0.25">
      <c r="A8" s="366"/>
      <c r="B8" s="366"/>
      <c r="C8" s="366"/>
      <c r="D8" s="86" t="s">
        <v>43</v>
      </c>
      <c r="E8" s="86" t="s">
        <v>44</v>
      </c>
      <c r="F8" s="86" t="s">
        <v>45</v>
      </c>
      <c r="G8" s="84" t="s">
        <v>46</v>
      </c>
      <c r="H8" s="265" t="s">
        <v>47</v>
      </c>
      <c r="I8" s="17" t="s">
        <v>48</v>
      </c>
      <c r="J8" s="17" t="s">
        <v>49</v>
      </c>
      <c r="K8" s="30" t="s">
        <v>50</v>
      </c>
      <c r="L8" s="30" t="s">
        <v>191</v>
      </c>
      <c r="M8" s="30" t="s">
        <v>192</v>
      </c>
    </row>
    <row r="9" spans="1:13" x14ac:dyDescent="0.25">
      <c r="A9" s="8">
        <v>1</v>
      </c>
      <c r="B9" s="8">
        <v>2</v>
      </c>
      <c r="C9" s="8">
        <v>3</v>
      </c>
      <c r="D9" s="91">
        <v>4</v>
      </c>
      <c r="E9" s="91">
        <v>5</v>
      </c>
      <c r="F9" s="91">
        <v>6</v>
      </c>
      <c r="G9" s="91">
        <v>7</v>
      </c>
      <c r="H9" s="91">
        <v>8</v>
      </c>
      <c r="I9" s="92">
        <v>9</v>
      </c>
      <c r="J9" s="92">
        <v>10</v>
      </c>
      <c r="K9" s="92">
        <v>11</v>
      </c>
      <c r="L9" s="93">
        <v>12</v>
      </c>
      <c r="M9" s="93">
        <v>13</v>
      </c>
    </row>
    <row r="10" spans="1:13" ht="30" customHeight="1" x14ac:dyDescent="0.25">
      <c r="A10" s="359" t="s">
        <v>0</v>
      </c>
      <c r="B10" s="343" t="s">
        <v>42</v>
      </c>
      <c r="C10" s="9" t="s">
        <v>17</v>
      </c>
      <c r="D10" s="64">
        <f>SUM(D11:D14)</f>
        <v>158458.95000000001</v>
      </c>
      <c r="E10" s="64">
        <f>SUM(E11:E14)</f>
        <v>213855.35999999996</v>
      </c>
      <c r="F10" s="64">
        <f>F11+F12+F13</f>
        <v>248108.59</v>
      </c>
      <c r="G10" s="64">
        <f t="shared" ref="G10" si="0">SUM(G11:G14)</f>
        <v>250844.06999999998</v>
      </c>
      <c r="H10" s="64">
        <f>SUM(H11:H14)</f>
        <v>283385.16000000003</v>
      </c>
      <c r="I10" s="36">
        <f t="shared" ref="I10:M10" si="1">SUM(I11:I14)</f>
        <v>102118.9</v>
      </c>
      <c r="J10" s="36">
        <f t="shared" si="1"/>
        <v>105136.99999999999</v>
      </c>
      <c r="K10" s="36">
        <f t="shared" si="1"/>
        <v>108247.9</v>
      </c>
      <c r="L10" s="36">
        <f t="shared" si="1"/>
        <v>111450.59999999999</v>
      </c>
      <c r="M10" s="36">
        <f t="shared" si="1"/>
        <v>113749.59999999999</v>
      </c>
    </row>
    <row r="11" spans="1:13" ht="27.75" customHeight="1" x14ac:dyDescent="0.25">
      <c r="A11" s="359"/>
      <c r="B11" s="344"/>
      <c r="C11" s="9" t="s">
        <v>18</v>
      </c>
      <c r="D11" s="64">
        <f t="shared" ref="D11:M11" si="2">D16+D46+D128+D226</f>
        <v>2024.76</v>
      </c>
      <c r="E11" s="64">
        <f t="shared" si="2"/>
        <v>6285.8099999999995</v>
      </c>
      <c r="F11" s="64">
        <f t="shared" si="2"/>
        <v>5159.0600000000004</v>
      </c>
      <c r="G11" s="64">
        <f t="shared" si="2"/>
        <v>1615.58</v>
      </c>
      <c r="H11" s="64">
        <f t="shared" si="2"/>
        <v>14964.13</v>
      </c>
      <c r="I11" s="64">
        <f t="shared" si="2"/>
        <v>0</v>
      </c>
      <c r="J11" s="64">
        <f t="shared" si="2"/>
        <v>0</v>
      </c>
      <c r="K11" s="64">
        <f t="shared" si="2"/>
        <v>0</v>
      </c>
      <c r="L11" s="64">
        <f t="shared" si="2"/>
        <v>0</v>
      </c>
      <c r="M11" s="64">
        <f t="shared" si="2"/>
        <v>0</v>
      </c>
    </row>
    <row r="12" spans="1:13" ht="27" customHeight="1" x14ac:dyDescent="0.25">
      <c r="A12" s="359"/>
      <c r="B12" s="344"/>
      <c r="C12" s="9" t="s">
        <v>9</v>
      </c>
      <c r="D12" s="64">
        <f t="shared" ref="D12:M12" si="3">D17+D47+D129+D227</f>
        <v>40488.76</v>
      </c>
      <c r="E12" s="64">
        <f t="shared" si="3"/>
        <v>41581.68</v>
      </c>
      <c r="F12" s="64">
        <f t="shared" si="3"/>
        <v>29979.82</v>
      </c>
      <c r="G12" s="64">
        <f t="shared" si="3"/>
        <v>17687.41</v>
      </c>
      <c r="H12" s="64">
        <f t="shared" si="3"/>
        <v>18980.61</v>
      </c>
      <c r="I12" s="64">
        <f t="shared" si="3"/>
        <v>0</v>
      </c>
      <c r="J12" s="64">
        <f t="shared" si="3"/>
        <v>0</v>
      </c>
      <c r="K12" s="64">
        <f t="shared" si="3"/>
        <v>0</v>
      </c>
      <c r="L12" s="64">
        <f t="shared" si="3"/>
        <v>0</v>
      </c>
      <c r="M12" s="64">
        <f t="shared" si="3"/>
        <v>0</v>
      </c>
    </row>
    <row r="13" spans="1:13" ht="45" customHeight="1" x14ac:dyDescent="0.25">
      <c r="A13" s="359"/>
      <c r="B13" s="344"/>
      <c r="C13" s="9" t="s">
        <v>10</v>
      </c>
      <c r="D13" s="65">
        <f>D18+D48+D130+D228</f>
        <v>115945.43000000001</v>
      </c>
      <c r="E13" s="65">
        <f>E18+E48+E130+E228</f>
        <v>165987.86999999997</v>
      </c>
      <c r="F13" s="65">
        <f>F48+F130+F228+F18</f>
        <v>212969.71</v>
      </c>
      <c r="G13" s="65">
        <f>G18+G48+G130+G228</f>
        <v>231541.08</v>
      </c>
      <c r="H13" s="65">
        <f>H18+H48+H130+H228</f>
        <v>249440.42</v>
      </c>
      <c r="I13" s="35">
        <f>I15+I45+I127+I225</f>
        <v>102118.9</v>
      </c>
      <c r="J13" s="35">
        <f>J15+J45+J127+J225</f>
        <v>105136.99999999999</v>
      </c>
      <c r="K13" s="35">
        <f>K15+K45+K127+K225</f>
        <v>108247.9</v>
      </c>
      <c r="L13" s="35">
        <f>L15+L45+L127+L225</f>
        <v>111450.59999999999</v>
      </c>
      <c r="M13" s="35">
        <f>M15+M45+M127+M225</f>
        <v>113749.59999999999</v>
      </c>
    </row>
    <row r="14" spans="1:13" ht="29.25" customHeight="1" x14ac:dyDescent="0.25">
      <c r="A14" s="359"/>
      <c r="B14" s="345"/>
      <c r="C14" s="9" t="s">
        <v>11</v>
      </c>
      <c r="D14" s="214">
        <v>0</v>
      </c>
      <c r="E14" s="214">
        <v>0</v>
      </c>
      <c r="F14" s="214">
        <v>0</v>
      </c>
      <c r="G14" s="214">
        <v>0</v>
      </c>
      <c r="H14" s="214">
        <v>0</v>
      </c>
      <c r="I14" s="215">
        <v>0</v>
      </c>
      <c r="J14" s="216">
        <v>0</v>
      </c>
      <c r="K14" s="216">
        <v>0</v>
      </c>
      <c r="L14" s="216">
        <v>0</v>
      </c>
      <c r="M14" s="216">
        <v>0</v>
      </c>
    </row>
    <row r="15" spans="1:13" ht="28.5" customHeight="1" x14ac:dyDescent="0.25">
      <c r="A15" s="334" t="s">
        <v>2</v>
      </c>
      <c r="B15" s="355" t="s">
        <v>53</v>
      </c>
      <c r="C15" s="9" t="s">
        <v>17</v>
      </c>
      <c r="D15" s="68">
        <f>SUM(D16:D19)</f>
        <v>34911.449999999997</v>
      </c>
      <c r="E15" s="68">
        <f>E16+E17+E18</f>
        <v>32667.110000000004</v>
      </c>
      <c r="F15" s="68">
        <f>F20+F25+F30+F35+F40</f>
        <v>44703.549999999996</v>
      </c>
      <c r="G15" s="68">
        <f>G18+G17</f>
        <v>36414.269999999997</v>
      </c>
      <c r="H15" s="68">
        <f>H16+H17+H18</f>
        <v>58111.82</v>
      </c>
      <c r="I15" s="21">
        <f t="shared" ref="I15:M15" si="4">I18</f>
        <v>28476.7</v>
      </c>
      <c r="J15" s="21">
        <f t="shared" si="4"/>
        <v>29330</v>
      </c>
      <c r="K15" s="21">
        <f t="shared" si="4"/>
        <v>30210.9</v>
      </c>
      <c r="L15" s="21">
        <f t="shared" si="4"/>
        <v>31117.200000000001</v>
      </c>
      <c r="M15" s="21">
        <f t="shared" si="4"/>
        <v>32050.7</v>
      </c>
    </row>
    <row r="16" spans="1:13" ht="27" customHeight="1" x14ac:dyDescent="0.25">
      <c r="A16" s="334"/>
      <c r="B16" s="355"/>
      <c r="C16" s="9" t="s">
        <v>18</v>
      </c>
      <c r="D16" s="68">
        <f>D21+D26+D31+D36</f>
        <v>0</v>
      </c>
      <c r="E16" s="68">
        <v>0</v>
      </c>
      <c r="F16" s="68">
        <f>F21+F26+F31+F36+F41</f>
        <v>4715.75</v>
      </c>
      <c r="G16" s="68">
        <v>0</v>
      </c>
      <c r="H16" s="82">
        <v>0</v>
      </c>
      <c r="I16" s="83">
        <v>0</v>
      </c>
      <c r="J16" s="83">
        <v>0</v>
      </c>
      <c r="K16" s="21">
        <v>0</v>
      </c>
      <c r="L16" s="21">
        <v>0</v>
      </c>
      <c r="M16" s="21">
        <v>0</v>
      </c>
    </row>
    <row r="17" spans="1:13" ht="27.75" customHeight="1" x14ac:dyDescent="0.25">
      <c r="A17" s="334"/>
      <c r="B17" s="355"/>
      <c r="C17" s="9" t="s">
        <v>9</v>
      </c>
      <c r="D17" s="68">
        <f t="shared" ref="D17:D19" si="5">D22+D27+D32+D37</f>
        <v>6646.12</v>
      </c>
      <c r="E17" s="68">
        <f>E22+E27+E32+E37</f>
        <v>2569.15</v>
      </c>
      <c r="F17" s="68">
        <f t="shared" ref="F17:F18" si="6">F22+F27+F32+F37+F42</f>
        <v>96.25</v>
      </c>
      <c r="G17" s="68">
        <f>G22</f>
        <v>391</v>
      </c>
      <c r="H17" s="82">
        <f>H22+H27+H32+H37+H42</f>
        <v>18000</v>
      </c>
      <c r="I17" s="83">
        <v>0</v>
      </c>
      <c r="J17" s="83">
        <v>0</v>
      </c>
      <c r="K17" s="21">
        <v>0</v>
      </c>
      <c r="L17" s="21">
        <v>0</v>
      </c>
      <c r="M17" s="21">
        <v>0</v>
      </c>
    </row>
    <row r="18" spans="1:13" ht="42" customHeight="1" x14ac:dyDescent="0.25">
      <c r="A18" s="334"/>
      <c r="B18" s="355"/>
      <c r="C18" s="9" t="s">
        <v>10</v>
      </c>
      <c r="D18" s="68">
        <f t="shared" si="5"/>
        <v>28265.329999999998</v>
      </c>
      <c r="E18" s="68">
        <f>E23+E28+E38</f>
        <v>30097.960000000003</v>
      </c>
      <c r="F18" s="68">
        <f t="shared" si="6"/>
        <v>39891.549999999996</v>
      </c>
      <c r="G18" s="68">
        <f>G23</f>
        <v>36023.269999999997</v>
      </c>
      <c r="H18" s="68">
        <f>H23+H28+H33+H38+H43</f>
        <v>40111.82</v>
      </c>
      <c r="I18" s="21">
        <f t="shared" ref="I18:M18" si="7">I20+I25+I30+I35</f>
        <v>28476.7</v>
      </c>
      <c r="J18" s="21">
        <f t="shared" si="7"/>
        <v>29330</v>
      </c>
      <c r="K18" s="21">
        <f t="shared" si="7"/>
        <v>30210.9</v>
      </c>
      <c r="L18" s="21">
        <f t="shared" si="7"/>
        <v>31117.200000000001</v>
      </c>
      <c r="M18" s="21">
        <f t="shared" si="7"/>
        <v>32050.7</v>
      </c>
    </row>
    <row r="19" spans="1:13" ht="27.75" customHeight="1" x14ac:dyDescent="0.25">
      <c r="A19" s="334"/>
      <c r="B19" s="355"/>
      <c r="C19" s="9" t="s">
        <v>11</v>
      </c>
      <c r="D19" s="68">
        <f t="shared" si="5"/>
        <v>0</v>
      </c>
      <c r="E19" s="68">
        <v>0</v>
      </c>
      <c r="F19" s="68">
        <v>0</v>
      </c>
      <c r="G19" s="68">
        <v>0</v>
      </c>
      <c r="H19" s="68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</row>
    <row r="20" spans="1:13" ht="33.75" customHeight="1" x14ac:dyDescent="0.25">
      <c r="A20" s="327" t="s">
        <v>34</v>
      </c>
      <c r="B20" s="343" t="s">
        <v>51</v>
      </c>
      <c r="C20" s="9" t="s">
        <v>17</v>
      </c>
      <c r="D20" s="68">
        <f>D21+D22+D23</f>
        <v>28285.79</v>
      </c>
      <c r="E20" s="68">
        <f t="shared" ref="E20:M20" si="8">E23</f>
        <v>30058.560000000001</v>
      </c>
      <c r="F20" s="68">
        <f>F23</f>
        <v>39889.589999999997</v>
      </c>
      <c r="G20" s="68">
        <f>G22+G23</f>
        <v>36414.269999999997</v>
      </c>
      <c r="H20" s="68">
        <f t="shared" si="8"/>
        <v>39721.82</v>
      </c>
      <c r="I20" s="21">
        <f t="shared" si="8"/>
        <v>28476.7</v>
      </c>
      <c r="J20" s="21">
        <f t="shared" si="8"/>
        <v>29330</v>
      </c>
      <c r="K20" s="21">
        <f t="shared" si="8"/>
        <v>30210.9</v>
      </c>
      <c r="L20" s="21">
        <f t="shared" si="8"/>
        <v>31117.200000000001</v>
      </c>
      <c r="M20" s="21">
        <f t="shared" si="8"/>
        <v>32050.7</v>
      </c>
    </row>
    <row r="21" spans="1:13" ht="30.75" customHeight="1" x14ac:dyDescent="0.25">
      <c r="A21" s="328"/>
      <c r="B21" s="344"/>
      <c r="C21" s="9" t="s">
        <v>18</v>
      </c>
      <c r="D21" s="68">
        <v>0</v>
      </c>
      <c r="E21" s="68">
        <v>0</v>
      </c>
      <c r="F21" s="68">
        <v>0</v>
      </c>
      <c r="G21" s="68">
        <v>0</v>
      </c>
      <c r="H21" s="82">
        <v>0</v>
      </c>
      <c r="I21" s="83">
        <v>0</v>
      </c>
      <c r="J21" s="83">
        <v>0</v>
      </c>
      <c r="K21" s="21">
        <v>0</v>
      </c>
      <c r="L21" s="21">
        <v>0</v>
      </c>
      <c r="M21" s="21">
        <v>0</v>
      </c>
    </row>
    <row r="22" spans="1:13" ht="28.5" customHeight="1" x14ac:dyDescent="0.25">
      <c r="A22" s="328"/>
      <c r="B22" s="344"/>
      <c r="C22" s="9" t="s">
        <v>9</v>
      </c>
      <c r="D22" s="68">
        <v>139.72</v>
      </c>
      <c r="E22" s="68">
        <v>0</v>
      </c>
      <c r="F22" s="68">
        <v>0</v>
      </c>
      <c r="G22" s="68">
        <v>391</v>
      </c>
      <c r="H22" s="82">
        <v>0</v>
      </c>
      <c r="I22" s="83">
        <v>0</v>
      </c>
      <c r="J22" s="83">
        <v>0</v>
      </c>
      <c r="K22" s="21">
        <v>0</v>
      </c>
      <c r="L22" s="21">
        <v>0</v>
      </c>
      <c r="M22" s="21">
        <v>0</v>
      </c>
    </row>
    <row r="23" spans="1:13" ht="42" customHeight="1" x14ac:dyDescent="0.25">
      <c r="A23" s="328"/>
      <c r="B23" s="344"/>
      <c r="C23" s="9" t="s">
        <v>10</v>
      </c>
      <c r="D23" s="68">
        <v>28146.07</v>
      </c>
      <c r="E23" s="68">
        <v>30058.560000000001</v>
      </c>
      <c r="F23" s="68">
        <v>39889.589999999997</v>
      </c>
      <c r="G23" s="68">
        <v>36023.269999999997</v>
      </c>
      <c r="H23" s="68">
        <v>39721.82</v>
      </c>
      <c r="I23" s="21">
        <v>28476.7</v>
      </c>
      <c r="J23" s="21">
        <v>29330</v>
      </c>
      <c r="K23" s="21">
        <v>30210.9</v>
      </c>
      <c r="L23" s="21">
        <v>31117.200000000001</v>
      </c>
      <c r="M23" s="21">
        <v>32050.7</v>
      </c>
    </row>
    <row r="24" spans="1:13" ht="30" x14ac:dyDescent="0.25">
      <c r="A24" s="329"/>
      <c r="B24" s="345"/>
      <c r="C24" s="44" t="s">
        <v>11</v>
      </c>
      <c r="D24" s="217">
        <v>0</v>
      </c>
      <c r="E24" s="217">
        <v>0</v>
      </c>
      <c r="F24" s="217">
        <v>0</v>
      </c>
      <c r="G24" s="217">
        <v>0</v>
      </c>
      <c r="H24" s="218">
        <v>0</v>
      </c>
      <c r="I24" s="219">
        <v>0</v>
      </c>
      <c r="J24" s="219">
        <v>0</v>
      </c>
      <c r="K24" s="220">
        <v>0</v>
      </c>
      <c r="L24" s="220">
        <v>0</v>
      </c>
      <c r="M24" s="220">
        <v>0</v>
      </c>
    </row>
    <row r="25" spans="1:13" ht="30.75" customHeight="1" x14ac:dyDescent="0.25">
      <c r="A25" s="327" t="s">
        <v>33</v>
      </c>
      <c r="B25" s="343" t="s">
        <v>52</v>
      </c>
      <c r="C25" s="9" t="s">
        <v>17</v>
      </c>
      <c r="D25" s="68">
        <f>D26+D27+D28</f>
        <v>0</v>
      </c>
      <c r="E25" s="68">
        <v>0</v>
      </c>
      <c r="F25" s="68">
        <v>0</v>
      </c>
      <c r="G25" s="68">
        <v>0</v>
      </c>
      <c r="H25" s="68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</row>
    <row r="26" spans="1:13" ht="31.5" customHeight="1" x14ac:dyDescent="0.25">
      <c r="A26" s="328"/>
      <c r="B26" s="344"/>
      <c r="C26" s="9" t="s">
        <v>18</v>
      </c>
      <c r="D26" s="68">
        <v>0</v>
      </c>
      <c r="E26" s="68">
        <v>0</v>
      </c>
      <c r="F26" s="68">
        <v>0</v>
      </c>
      <c r="G26" s="68">
        <v>0</v>
      </c>
      <c r="H26" s="82">
        <v>0</v>
      </c>
      <c r="I26" s="83">
        <v>0</v>
      </c>
      <c r="J26" s="83">
        <v>0</v>
      </c>
      <c r="K26" s="21">
        <v>0</v>
      </c>
      <c r="L26" s="21">
        <v>0</v>
      </c>
      <c r="M26" s="21">
        <v>0</v>
      </c>
    </row>
    <row r="27" spans="1:13" ht="32.25" customHeight="1" x14ac:dyDescent="0.25">
      <c r="A27" s="328"/>
      <c r="B27" s="344"/>
      <c r="C27" s="9" t="s">
        <v>9</v>
      </c>
      <c r="D27" s="68">
        <v>0</v>
      </c>
      <c r="E27" s="68">
        <v>0</v>
      </c>
      <c r="F27" s="68">
        <v>0</v>
      </c>
      <c r="G27" s="68">
        <v>0</v>
      </c>
      <c r="H27" s="82">
        <v>0</v>
      </c>
      <c r="I27" s="83">
        <v>0</v>
      </c>
      <c r="J27" s="83">
        <v>0</v>
      </c>
      <c r="K27" s="21">
        <v>0</v>
      </c>
      <c r="L27" s="21">
        <v>0</v>
      </c>
      <c r="M27" s="21">
        <v>0</v>
      </c>
    </row>
    <row r="28" spans="1:13" ht="42.75" customHeight="1" x14ac:dyDescent="0.25">
      <c r="A28" s="328"/>
      <c r="B28" s="344"/>
      <c r="C28" s="9" t="s">
        <v>10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</row>
    <row r="29" spans="1:13" ht="32.25" customHeight="1" x14ac:dyDescent="0.25">
      <c r="A29" s="329"/>
      <c r="B29" s="345"/>
      <c r="C29" s="9" t="s">
        <v>11</v>
      </c>
      <c r="D29" s="68">
        <v>0</v>
      </c>
      <c r="E29" s="68">
        <v>0</v>
      </c>
      <c r="F29" s="68">
        <v>0</v>
      </c>
      <c r="G29" s="68">
        <v>0</v>
      </c>
      <c r="H29" s="82">
        <v>0</v>
      </c>
      <c r="I29" s="83">
        <v>0</v>
      </c>
      <c r="J29" s="83">
        <v>0</v>
      </c>
      <c r="K29" s="21">
        <v>0</v>
      </c>
      <c r="L29" s="21">
        <v>0</v>
      </c>
      <c r="M29" s="21">
        <v>0</v>
      </c>
    </row>
    <row r="30" spans="1:13" ht="29.25" customHeight="1" x14ac:dyDescent="0.25">
      <c r="A30" s="327" t="s">
        <v>54</v>
      </c>
      <c r="B30" s="343" t="s">
        <v>55</v>
      </c>
      <c r="C30" s="9" t="s">
        <v>17</v>
      </c>
      <c r="D30" s="68">
        <f>D31+D32+D33</f>
        <v>0</v>
      </c>
      <c r="E30" s="68">
        <v>0</v>
      </c>
      <c r="F30" s="68">
        <v>0</v>
      </c>
      <c r="G30" s="68">
        <v>0</v>
      </c>
      <c r="H30" s="68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</row>
    <row r="31" spans="1:13" ht="30" x14ac:dyDescent="0.25">
      <c r="A31" s="328"/>
      <c r="B31" s="344"/>
      <c r="C31" s="9" t="s">
        <v>18</v>
      </c>
      <c r="D31" s="68">
        <v>0</v>
      </c>
      <c r="E31" s="68">
        <v>0</v>
      </c>
      <c r="F31" s="68">
        <v>0</v>
      </c>
      <c r="G31" s="68">
        <v>0</v>
      </c>
      <c r="H31" s="82">
        <v>0</v>
      </c>
      <c r="I31" s="83">
        <v>0</v>
      </c>
      <c r="J31" s="83">
        <v>0</v>
      </c>
      <c r="K31" s="21">
        <v>0</v>
      </c>
      <c r="L31" s="21">
        <v>0</v>
      </c>
      <c r="M31" s="21">
        <v>0</v>
      </c>
    </row>
    <row r="32" spans="1:13" ht="30" x14ac:dyDescent="0.25">
      <c r="A32" s="328"/>
      <c r="B32" s="344"/>
      <c r="C32" s="9" t="s">
        <v>9</v>
      </c>
      <c r="D32" s="68">
        <v>0</v>
      </c>
      <c r="E32" s="68">
        <v>0</v>
      </c>
      <c r="F32" s="68">
        <v>0</v>
      </c>
      <c r="G32" s="68">
        <v>0</v>
      </c>
      <c r="H32" s="82">
        <v>0</v>
      </c>
      <c r="I32" s="83">
        <v>0</v>
      </c>
      <c r="J32" s="83">
        <v>0</v>
      </c>
      <c r="K32" s="21">
        <v>0</v>
      </c>
      <c r="L32" s="21">
        <v>0</v>
      </c>
      <c r="M32" s="21">
        <v>0</v>
      </c>
    </row>
    <row r="33" spans="1:13" ht="45" x14ac:dyDescent="0.25">
      <c r="A33" s="328"/>
      <c r="B33" s="344"/>
      <c r="C33" s="9" t="s">
        <v>10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</row>
    <row r="34" spans="1:13" ht="36" customHeight="1" x14ac:dyDescent="0.25">
      <c r="A34" s="329"/>
      <c r="B34" s="345"/>
      <c r="C34" s="9" t="s">
        <v>11</v>
      </c>
      <c r="D34" s="68">
        <v>0</v>
      </c>
      <c r="E34" s="68">
        <v>0</v>
      </c>
      <c r="F34" s="68">
        <v>0</v>
      </c>
      <c r="G34" s="68">
        <v>0</v>
      </c>
      <c r="H34" s="82">
        <v>0</v>
      </c>
      <c r="I34" s="83">
        <v>0</v>
      </c>
      <c r="J34" s="83">
        <v>0</v>
      </c>
      <c r="K34" s="21">
        <v>0</v>
      </c>
      <c r="L34" s="21">
        <v>0</v>
      </c>
      <c r="M34" s="21">
        <v>0</v>
      </c>
    </row>
    <row r="35" spans="1:13" ht="31.5" customHeight="1" x14ac:dyDescent="0.25">
      <c r="A35" s="327" t="s">
        <v>56</v>
      </c>
      <c r="B35" s="343" t="s">
        <v>57</v>
      </c>
      <c r="C35" s="9" t="s">
        <v>17</v>
      </c>
      <c r="D35" s="68">
        <f>D36+D37+D38</f>
        <v>6625.66</v>
      </c>
      <c r="E35" s="68">
        <f>E36+E37+E38</f>
        <v>2608.5500000000002</v>
      </c>
      <c r="F35" s="68">
        <f t="shared" ref="F35:M35" si="9">F38</f>
        <v>0</v>
      </c>
      <c r="G35" s="68">
        <f t="shared" si="9"/>
        <v>0</v>
      </c>
      <c r="H35" s="68">
        <f>H38+H37</f>
        <v>18390</v>
      </c>
      <c r="I35" s="21">
        <f t="shared" si="9"/>
        <v>0</v>
      </c>
      <c r="J35" s="21">
        <f t="shared" si="9"/>
        <v>0</v>
      </c>
      <c r="K35" s="21">
        <f t="shared" si="9"/>
        <v>0</v>
      </c>
      <c r="L35" s="21">
        <f t="shared" si="9"/>
        <v>0</v>
      </c>
      <c r="M35" s="21">
        <f t="shared" si="9"/>
        <v>0</v>
      </c>
    </row>
    <row r="36" spans="1:13" ht="30" x14ac:dyDescent="0.25">
      <c r="A36" s="328"/>
      <c r="B36" s="344"/>
      <c r="C36" s="9" t="s">
        <v>18</v>
      </c>
      <c r="D36" s="68">
        <v>0</v>
      </c>
      <c r="E36" s="68">
        <v>0</v>
      </c>
      <c r="F36" s="68">
        <v>0</v>
      </c>
      <c r="G36" s="68">
        <v>0</v>
      </c>
      <c r="H36" s="82">
        <v>0</v>
      </c>
      <c r="I36" s="83">
        <v>0</v>
      </c>
      <c r="J36" s="83">
        <v>0</v>
      </c>
      <c r="K36" s="21">
        <v>0</v>
      </c>
      <c r="L36" s="21">
        <v>0</v>
      </c>
      <c r="M36" s="21">
        <v>0</v>
      </c>
    </row>
    <row r="37" spans="1:13" ht="28.5" customHeight="1" x14ac:dyDescent="0.25">
      <c r="A37" s="328"/>
      <c r="B37" s="344"/>
      <c r="C37" s="9" t="s">
        <v>9</v>
      </c>
      <c r="D37" s="68">
        <v>6506.4</v>
      </c>
      <c r="E37" s="68">
        <v>2569.15</v>
      </c>
      <c r="F37" s="68">
        <v>0</v>
      </c>
      <c r="G37" s="68">
        <v>0</v>
      </c>
      <c r="H37" s="82">
        <v>18000</v>
      </c>
      <c r="I37" s="83">
        <v>0</v>
      </c>
      <c r="J37" s="83">
        <v>0</v>
      </c>
      <c r="K37" s="21">
        <v>0</v>
      </c>
      <c r="L37" s="21">
        <v>0</v>
      </c>
      <c r="M37" s="21">
        <v>0</v>
      </c>
    </row>
    <row r="38" spans="1:13" ht="45.75" customHeight="1" x14ac:dyDescent="0.25">
      <c r="A38" s="328"/>
      <c r="B38" s="344"/>
      <c r="C38" s="9" t="s">
        <v>10</v>
      </c>
      <c r="D38" s="68">
        <v>119.26</v>
      </c>
      <c r="E38" s="68">
        <v>39.4</v>
      </c>
      <c r="F38" s="68">
        <v>0</v>
      </c>
      <c r="G38" s="68">
        <v>0</v>
      </c>
      <c r="H38" s="68">
        <v>390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</row>
    <row r="39" spans="1:13" ht="30" x14ac:dyDescent="0.25">
      <c r="A39" s="329"/>
      <c r="B39" s="345"/>
      <c r="C39" s="9" t="s">
        <v>11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</row>
    <row r="40" spans="1:13" ht="30.75" customHeight="1" x14ac:dyDescent="0.25">
      <c r="A40" s="327" t="s">
        <v>238</v>
      </c>
      <c r="B40" s="327" t="s">
        <v>85</v>
      </c>
      <c r="C40" s="9" t="s">
        <v>17</v>
      </c>
      <c r="D40" s="66">
        <v>0</v>
      </c>
      <c r="E40" s="66">
        <v>0</v>
      </c>
      <c r="F40" s="66">
        <f>F41+F42+F43</f>
        <v>4813.96</v>
      </c>
      <c r="G40" s="67">
        <v>0</v>
      </c>
      <c r="H40" s="67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</row>
    <row r="41" spans="1:13" ht="30" x14ac:dyDescent="0.25">
      <c r="A41" s="328"/>
      <c r="B41" s="328"/>
      <c r="C41" s="9" t="s">
        <v>18</v>
      </c>
      <c r="D41" s="66">
        <v>0</v>
      </c>
      <c r="E41" s="66">
        <v>0</v>
      </c>
      <c r="F41" s="66">
        <v>4715.75</v>
      </c>
      <c r="G41" s="67">
        <v>0</v>
      </c>
      <c r="H41" s="67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</row>
    <row r="42" spans="1:13" ht="30" x14ac:dyDescent="0.25">
      <c r="A42" s="328"/>
      <c r="B42" s="328"/>
      <c r="C42" s="9" t="s">
        <v>9</v>
      </c>
      <c r="D42" s="66">
        <v>0</v>
      </c>
      <c r="E42" s="66">
        <v>0</v>
      </c>
      <c r="F42" s="66">
        <v>96.25</v>
      </c>
      <c r="G42" s="67">
        <v>0</v>
      </c>
      <c r="H42" s="67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</row>
    <row r="43" spans="1:13" ht="42.75" customHeight="1" x14ac:dyDescent="0.25">
      <c r="A43" s="328"/>
      <c r="B43" s="328"/>
      <c r="C43" s="9" t="s">
        <v>10</v>
      </c>
      <c r="D43" s="66">
        <v>0</v>
      </c>
      <c r="E43" s="66">
        <v>0</v>
      </c>
      <c r="F43" s="66">
        <v>1.96</v>
      </c>
      <c r="G43" s="67">
        <v>0</v>
      </c>
      <c r="H43" s="67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</row>
    <row r="44" spans="1:13" ht="30" x14ac:dyDescent="0.25">
      <c r="A44" s="329"/>
      <c r="B44" s="329"/>
      <c r="C44" s="9" t="s">
        <v>11</v>
      </c>
      <c r="D44" s="66">
        <v>0</v>
      </c>
      <c r="E44" s="66">
        <v>0</v>
      </c>
      <c r="F44" s="66">
        <v>0</v>
      </c>
      <c r="G44" s="67">
        <v>0</v>
      </c>
      <c r="H44" s="67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</row>
    <row r="45" spans="1:13" ht="33" customHeight="1" x14ac:dyDescent="0.25">
      <c r="A45" s="356" t="s">
        <v>3</v>
      </c>
      <c r="B45" s="355" t="s">
        <v>58</v>
      </c>
      <c r="C45" s="9" t="s">
        <v>17</v>
      </c>
      <c r="D45" s="68">
        <f>D51+D56+D76+D91+D96+D102</f>
        <v>30482.640000000003</v>
      </c>
      <c r="E45" s="68">
        <f>E48+E47+E46</f>
        <v>30365.33</v>
      </c>
      <c r="F45" s="68">
        <f t="shared" ref="F45:G48" si="10">F51+F56+F76+F91+F96+F102</f>
        <v>34148.370000000003</v>
      </c>
      <c r="G45" s="68">
        <f t="shared" si="10"/>
        <v>37243.96</v>
      </c>
      <c r="H45" s="68">
        <f>H48+H47+H46</f>
        <v>57559.700000000004</v>
      </c>
      <c r="I45" s="21">
        <f t="shared" ref="I45:M45" si="11">I48</f>
        <v>28733.699999999997</v>
      </c>
      <c r="J45" s="21">
        <f t="shared" si="11"/>
        <v>29595.7</v>
      </c>
      <c r="K45" s="21">
        <f t="shared" si="11"/>
        <v>30483.8</v>
      </c>
      <c r="L45" s="21">
        <f t="shared" si="11"/>
        <v>31398.1</v>
      </c>
      <c r="M45" s="21">
        <f t="shared" si="11"/>
        <v>32340</v>
      </c>
    </row>
    <row r="46" spans="1:13" ht="30" x14ac:dyDescent="0.25">
      <c r="A46" s="357"/>
      <c r="B46" s="355"/>
      <c r="C46" s="9" t="s">
        <v>18</v>
      </c>
      <c r="D46" s="68">
        <f>D52+D57+D77+D92+D97+D103</f>
        <v>274.78999999999996</v>
      </c>
      <c r="E46" s="68">
        <f>E52+E57+E77+E92+E97+E103</f>
        <v>215.91</v>
      </c>
      <c r="F46" s="68">
        <f t="shared" si="10"/>
        <v>343.31</v>
      </c>
      <c r="G46" s="68">
        <f t="shared" si="10"/>
        <v>265.58000000000004</v>
      </c>
      <c r="H46" s="68">
        <f>H52+H57+H77+H92+H97+H103+H123</f>
        <v>14864.13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</row>
    <row r="47" spans="1:13" ht="30" x14ac:dyDescent="0.25">
      <c r="A47" s="357"/>
      <c r="B47" s="355"/>
      <c r="C47" s="9" t="s">
        <v>9</v>
      </c>
      <c r="D47" s="68">
        <f>D53+D58+D78+D93+D98+D104</f>
        <v>131.21</v>
      </c>
      <c r="E47" s="68">
        <f>E53+E58+E78+E93+E98+E104</f>
        <v>35.15</v>
      </c>
      <c r="F47" s="68">
        <f t="shared" si="10"/>
        <v>34.53</v>
      </c>
      <c r="G47" s="68">
        <f t="shared" si="10"/>
        <v>29</v>
      </c>
      <c r="H47" s="68">
        <f t="shared" ref="H47" si="12">H53+H58+H78+H93+H98+H104+H124</f>
        <v>328.96</v>
      </c>
      <c r="I47" s="21">
        <v>0</v>
      </c>
      <c r="J47" s="21">
        <v>0</v>
      </c>
      <c r="K47" s="21">
        <v>0</v>
      </c>
      <c r="L47" s="21">
        <v>0</v>
      </c>
      <c r="M47" s="21">
        <v>0</v>
      </c>
    </row>
    <row r="48" spans="1:13" ht="45" x14ac:dyDescent="0.25">
      <c r="A48" s="357"/>
      <c r="B48" s="355"/>
      <c r="C48" s="9" t="s">
        <v>10</v>
      </c>
      <c r="D48" s="68">
        <f>D54+D59+D79+D94+D99+D105</f>
        <v>30076.640000000003</v>
      </c>
      <c r="E48" s="68">
        <f>E54+E59+E79+E94+E99+E105</f>
        <v>30114.27</v>
      </c>
      <c r="F48" s="68">
        <f>F54+F59+F79+F94+F99+F105</f>
        <v>33770.530000000006</v>
      </c>
      <c r="G48" s="68">
        <f t="shared" si="10"/>
        <v>36949.380000000005</v>
      </c>
      <c r="H48" s="68">
        <f>H54+H59+H79+H94+H99+H105+H125</f>
        <v>42366.610000000008</v>
      </c>
      <c r="I48" s="21">
        <f t="shared" ref="I48:M48" si="13">I51+I56+I76+I91+I96+I102</f>
        <v>28733.699999999997</v>
      </c>
      <c r="J48" s="21">
        <f t="shared" si="13"/>
        <v>29595.7</v>
      </c>
      <c r="K48" s="21">
        <f t="shared" si="13"/>
        <v>30483.8</v>
      </c>
      <c r="L48" s="21">
        <f t="shared" si="13"/>
        <v>31398.1</v>
      </c>
      <c r="M48" s="21">
        <f t="shared" si="13"/>
        <v>32340</v>
      </c>
    </row>
    <row r="49" spans="1:13" ht="30" x14ac:dyDescent="0.25">
      <c r="A49" s="358"/>
      <c r="B49" s="355"/>
      <c r="C49" s="9" t="s">
        <v>11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21">
        <v>0</v>
      </c>
      <c r="J49" s="21">
        <v>0</v>
      </c>
      <c r="K49" s="21">
        <v>0</v>
      </c>
      <c r="L49" s="198"/>
      <c r="M49" s="198"/>
    </row>
    <row r="50" spans="1:13" ht="17.25" customHeight="1" x14ac:dyDescent="0.25">
      <c r="A50" s="11" t="s">
        <v>19</v>
      </c>
      <c r="B50" s="12"/>
      <c r="C50" s="9"/>
      <c r="D50" s="211"/>
      <c r="E50" s="211"/>
      <c r="F50" s="211"/>
      <c r="G50" s="211"/>
      <c r="H50" s="211"/>
      <c r="I50" s="212"/>
      <c r="J50" s="213"/>
      <c r="K50" s="213"/>
      <c r="L50" s="198"/>
      <c r="M50" s="198"/>
    </row>
    <row r="51" spans="1:13" ht="30" customHeight="1" x14ac:dyDescent="0.25">
      <c r="A51" s="327" t="s">
        <v>30</v>
      </c>
      <c r="B51" s="355" t="s">
        <v>59</v>
      </c>
      <c r="C51" s="9" t="s">
        <v>17</v>
      </c>
      <c r="D51" s="68">
        <f>D54+D53+D52</f>
        <v>27706.240000000002</v>
      </c>
      <c r="E51" s="68">
        <f>E54+E52+E53</f>
        <v>27388.53</v>
      </c>
      <c r="F51" s="68">
        <f>F54+F52+F53</f>
        <v>31336.15</v>
      </c>
      <c r="G51" s="68">
        <f t="shared" ref="G51:M51" si="14">G54</f>
        <v>34252.449999999997</v>
      </c>
      <c r="H51" s="68">
        <f t="shared" si="14"/>
        <v>38313.050000000003</v>
      </c>
      <c r="I51" s="21">
        <f t="shared" si="14"/>
        <v>26862.6</v>
      </c>
      <c r="J51" s="21">
        <f t="shared" si="14"/>
        <v>27668.5</v>
      </c>
      <c r="K51" s="21">
        <f t="shared" si="14"/>
        <v>28498.5</v>
      </c>
      <c r="L51" s="21">
        <f t="shared" si="14"/>
        <v>29353.5</v>
      </c>
      <c r="M51" s="21">
        <f t="shared" si="14"/>
        <v>30234.1</v>
      </c>
    </row>
    <row r="52" spans="1:13" ht="30" x14ac:dyDescent="0.25">
      <c r="A52" s="328"/>
      <c r="B52" s="355"/>
      <c r="C52" s="9" t="s">
        <v>18</v>
      </c>
      <c r="D52" s="68">
        <v>0</v>
      </c>
      <c r="E52" s="68">
        <v>0</v>
      </c>
      <c r="F52" s="68">
        <v>0</v>
      </c>
      <c r="G52" s="68">
        <v>0</v>
      </c>
      <c r="H52" s="82">
        <v>0</v>
      </c>
      <c r="I52" s="83">
        <v>0</v>
      </c>
      <c r="J52" s="83">
        <v>0</v>
      </c>
      <c r="K52" s="21">
        <v>0</v>
      </c>
      <c r="L52" s="21">
        <v>0</v>
      </c>
      <c r="M52" s="21">
        <v>0</v>
      </c>
    </row>
    <row r="53" spans="1:13" ht="30" x14ac:dyDescent="0.25">
      <c r="A53" s="328"/>
      <c r="B53" s="355"/>
      <c r="C53" s="9" t="s">
        <v>9</v>
      </c>
      <c r="D53" s="68">
        <v>41.36</v>
      </c>
      <c r="E53" s="68">
        <v>0</v>
      </c>
      <c r="F53" s="68">
        <v>0</v>
      </c>
      <c r="G53" s="68">
        <v>0</v>
      </c>
      <c r="H53" s="82">
        <v>0</v>
      </c>
      <c r="I53" s="83">
        <v>0</v>
      </c>
      <c r="J53" s="83">
        <v>0</v>
      </c>
      <c r="K53" s="21">
        <v>0</v>
      </c>
      <c r="L53" s="21">
        <v>0</v>
      </c>
      <c r="M53" s="21">
        <v>0</v>
      </c>
    </row>
    <row r="54" spans="1:13" ht="43.5" customHeight="1" x14ac:dyDescent="0.25">
      <c r="A54" s="328"/>
      <c r="B54" s="355"/>
      <c r="C54" s="9" t="s">
        <v>10</v>
      </c>
      <c r="D54" s="68">
        <v>27664.880000000001</v>
      </c>
      <c r="E54" s="68">
        <v>27388.53</v>
      </c>
      <c r="F54" s="68">
        <v>31336.15</v>
      </c>
      <c r="G54" s="68">
        <v>34252.449999999997</v>
      </c>
      <c r="H54" s="68">
        <v>38313.050000000003</v>
      </c>
      <c r="I54" s="21">
        <v>26862.6</v>
      </c>
      <c r="J54" s="21">
        <v>27668.5</v>
      </c>
      <c r="K54" s="21">
        <v>28498.5</v>
      </c>
      <c r="L54" s="21">
        <v>29353.5</v>
      </c>
      <c r="M54" s="21">
        <v>30234.1</v>
      </c>
    </row>
    <row r="55" spans="1:13" ht="27.75" customHeight="1" x14ac:dyDescent="0.25">
      <c r="A55" s="329"/>
      <c r="B55" s="355"/>
      <c r="C55" s="9" t="s">
        <v>11</v>
      </c>
      <c r="D55" s="68">
        <v>0</v>
      </c>
      <c r="E55" s="68">
        <v>0</v>
      </c>
      <c r="F55" s="68">
        <v>0</v>
      </c>
      <c r="G55" s="68">
        <v>0</v>
      </c>
      <c r="H55" s="82">
        <v>0</v>
      </c>
      <c r="I55" s="83">
        <v>0</v>
      </c>
      <c r="J55" s="83">
        <v>0</v>
      </c>
      <c r="K55" s="21">
        <v>0</v>
      </c>
      <c r="L55" s="21">
        <v>0</v>
      </c>
      <c r="M55" s="21">
        <v>0</v>
      </c>
    </row>
    <row r="56" spans="1:13" ht="36" customHeight="1" x14ac:dyDescent="0.25">
      <c r="A56" s="327" t="s">
        <v>35</v>
      </c>
      <c r="B56" s="355" t="s">
        <v>60</v>
      </c>
      <c r="C56" s="9" t="s">
        <v>17</v>
      </c>
      <c r="D56" s="68">
        <f>D57+D58+D59</f>
        <v>58.989999999999995</v>
      </c>
      <c r="E56" s="68">
        <f>E59+E58+E57</f>
        <v>74.650000000000006</v>
      </c>
      <c r="F56" s="68">
        <f>F61+F66+F71</f>
        <v>182.20000000000002</v>
      </c>
      <c r="G56" s="68">
        <f>G61+G66+G71</f>
        <v>127.52000000000001</v>
      </c>
      <c r="H56" s="68">
        <f t="shared" ref="H56" si="15">H57+H58+H59</f>
        <v>10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</row>
    <row r="57" spans="1:13" ht="30" x14ac:dyDescent="0.25">
      <c r="A57" s="328"/>
      <c r="B57" s="355"/>
      <c r="C57" s="9" t="s">
        <v>18</v>
      </c>
      <c r="D57" s="68">
        <v>50</v>
      </c>
      <c r="E57" s="68">
        <v>0</v>
      </c>
      <c r="F57" s="68">
        <f t="shared" ref="F57:H60" si="16">F62+F67+F72</f>
        <v>150</v>
      </c>
      <c r="G57" s="68">
        <f t="shared" si="16"/>
        <v>100</v>
      </c>
      <c r="H57" s="68">
        <f t="shared" si="16"/>
        <v>0</v>
      </c>
      <c r="I57" s="83">
        <v>0</v>
      </c>
      <c r="J57" s="83">
        <v>0</v>
      </c>
      <c r="K57" s="21">
        <v>0</v>
      </c>
      <c r="L57" s="21">
        <v>0</v>
      </c>
      <c r="M57" s="21">
        <v>0</v>
      </c>
    </row>
    <row r="58" spans="1:13" ht="30" x14ac:dyDescent="0.25">
      <c r="A58" s="328"/>
      <c r="B58" s="355"/>
      <c r="C58" s="9" t="s">
        <v>9</v>
      </c>
      <c r="D58" s="68">
        <v>8.83</v>
      </c>
      <c r="E58" s="68">
        <v>0</v>
      </c>
      <c r="F58" s="68">
        <f t="shared" si="16"/>
        <v>3.06</v>
      </c>
      <c r="G58" s="68">
        <f t="shared" si="16"/>
        <v>2.04</v>
      </c>
      <c r="H58" s="68">
        <f t="shared" si="16"/>
        <v>0</v>
      </c>
      <c r="I58" s="83">
        <v>0</v>
      </c>
      <c r="J58" s="83">
        <v>0</v>
      </c>
      <c r="K58" s="21">
        <v>0</v>
      </c>
      <c r="L58" s="21">
        <v>0</v>
      </c>
      <c r="M58" s="21">
        <v>0</v>
      </c>
    </row>
    <row r="59" spans="1:13" ht="42.75" customHeight="1" x14ac:dyDescent="0.25">
      <c r="A59" s="328"/>
      <c r="B59" s="355"/>
      <c r="C59" s="9" t="s">
        <v>10</v>
      </c>
      <c r="D59" s="68">
        <v>0.16</v>
      </c>
      <c r="E59" s="68">
        <v>74.650000000000006</v>
      </c>
      <c r="F59" s="68">
        <f t="shared" si="16"/>
        <v>29.139999999999997</v>
      </c>
      <c r="G59" s="68">
        <f t="shared" si="16"/>
        <v>25.48</v>
      </c>
      <c r="H59" s="68">
        <f t="shared" si="16"/>
        <v>10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</row>
    <row r="60" spans="1:13" ht="87.75" customHeight="1" x14ac:dyDescent="0.25">
      <c r="A60" s="328"/>
      <c r="B60" s="355"/>
      <c r="C60" s="9" t="s">
        <v>11</v>
      </c>
      <c r="D60" s="68">
        <v>0</v>
      </c>
      <c r="E60" s="68">
        <v>0</v>
      </c>
      <c r="F60" s="68">
        <f t="shared" si="16"/>
        <v>0</v>
      </c>
      <c r="G60" s="68">
        <f t="shared" ref="G60" si="17">G65+G70</f>
        <v>0</v>
      </c>
      <c r="H60" s="82">
        <v>0</v>
      </c>
      <c r="I60" s="83">
        <v>0</v>
      </c>
      <c r="J60" s="83">
        <v>0</v>
      </c>
      <c r="K60" s="21">
        <v>0</v>
      </c>
      <c r="L60" s="21">
        <v>0</v>
      </c>
      <c r="M60" s="21">
        <v>0</v>
      </c>
    </row>
    <row r="61" spans="1:13" ht="33" customHeight="1" x14ac:dyDescent="0.25">
      <c r="A61" s="327" t="s">
        <v>127</v>
      </c>
      <c r="B61" s="360" t="s">
        <v>128</v>
      </c>
      <c r="C61" s="9" t="s">
        <v>17</v>
      </c>
      <c r="D61" s="68">
        <v>0</v>
      </c>
      <c r="E61" s="68">
        <f>E62+E63+E64+E65</f>
        <v>74.650000000000006</v>
      </c>
      <c r="F61" s="68">
        <f>F62+F63+F64</f>
        <v>29.08</v>
      </c>
      <c r="G61" s="68">
        <f>G62+G63+G64+G65</f>
        <v>25.44</v>
      </c>
      <c r="H61" s="82">
        <f>SUM(H62:H65)</f>
        <v>10</v>
      </c>
      <c r="I61" s="82">
        <v>0</v>
      </c>
      <c r="J61" s="82">
        <v>0</v>
      </c>
      <c r="K61" s="82">
        <v>0</v>
      </c>
      <c r="L61" s="82">
        <v>0</v>
      </c>
      <c r="M61" s="82">
        <v>0</v>
      </c>
    </row>
    <row r="62" spans="1:13" ht="33" customHeight="1" x14ac:dyDescent="0.25">
      <c r="A62" s="330"/>
      <c r="B62" s="361"/>
      <c r="C62" s="9" t="s">
        <v>18</v>
      </c>
      <c r="D62" s="68">
        <v>0</v>
      </c>
      <c r="E62" s="68">
        <v>0</v>
      </c>
      <c r="F62" s="68">
        <v>0</v>
      </c>
      <c r="G62" s="68">
        <v>0</v>
      </c>
      <c r="H62" s="82">
        <v>0</v>
      </c>
      <c r="I62" s="82">
        <v>0</v>
      </c>
      <c r="J62" s="82">
        <v>0</v>
      </c>
      <c r="K62" s="82">
        <v>0</v>
      </c>
      <c r="L62" s="82">
        <v>0</v>
      </c>
      <c r="M62" s="82">
        <v>0</v>
      </c>
    </row>
    <row r="63" spans="1:13" ht="33" customHeight="1" x14ac:dyDescent="0.25">
      <c r="A63" s="330"/>
      <c r="B63" s="361"/>
      <c r="C63" s="9" t="s">
        <v>9</v>
      </c>
      <c r="D63" s="68">
        <v>0</v>
      </c>
      <c r="E63" s="68">
        <v>0</v>
      </c>
      <c r="F63" s="68">
        <v>0</v>
      </c>
      <c r="G63" s="68">
        <v>0</v>
      </c>
      <c r="H63" s="82">
        <v>0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</row>
    <row r="64" spans="1:13" ht="45" customHeight="1" x14ac:dyDescent="0.25">
      <c r="A64" s="330"/>
      <c r="B64" s="362"/>
      <c r="C64" s="9" t="s">
        <v>10</v>
      </c>
      <c r="D64" s="68">
        <v>0</v>
      </c>
      <c r="E64" s="68">
        <v>74.650000000000006</v>
      </c>
      <c r="F64" s="68">
        <v>29.08</v>
      </c>
      <c r="G64" s="68">
        <v>25.44</v>
      </c>
      <c r="H64" s="82">
        <v>10</v>
      </c>
      <c r="I64" s="82">
        <v>0</v>
      </c>
      <c r="J64" s="82">
        <v>0</v>
      </c>
      <c r="K64" s="82">
        <v>0</v>
      </c>
      <c r="L64" s="82">
        <v>0</v>
      </c>
      <c r="M64" s="82">
        <v>0</v>
      </c>
    </row>
    <row r="65" spans="1:13" ht="33" customHeight="1" x14ac:dyDescent="0.25">
      <c r="A65" s="331"/>
      <c r="B65" s="363"/>
      <c r="C65" s="63" t="s">
        <v>11</v>
      </c>
      <c r="D65" s="68">
        <v>0</v>
      </c>
      <c r="E65" s="68">
        <v>0</v>
      </c>
      <c r="F65" s="68">
        <v>0</v>
      </c>
      <c r="G65" s="68">
        <v>0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</row>
    <row r="66" spans="1:13" ht="33" customHeight="1" x14ac:dyDescent="0.25">
      <c r="A66" s="327" t="s">
        <v>218</v>
      </c>
      <c r="B66" s="360" t="s">
        <v>217</v>
      </c>
      <c r="C66" s="9" t="s">
        <v>17</v>
      </c>
      <c r="D66" s="68">
        <f>D67+D68+D69+D70</f>
        <v>58.989999999999995</v>
      </c>
      <c r="E66" s="68">
        <v>0</v>
      </c>
      <c r="F66" s="68">
        <f>F67+F68+F69</f>
        <v>51.040000000000006</v>
      </c>
      <c r="G66" s="68">
        <f>G67+G68+G69+G70</f>
        <v>0</v>
      </c>
      <c r="H66" s="82">
        <v>0</v>
      </c>
      <c r="I66" s="82">
        <v>0</v>
      </c>
      <c r="J66" s="82">
        <v>0</v>
      </c>
      <c r="K66" s="82">
        <v>0</v>
      </c>
      <c r="L66" s="82">
        <v>0</v>
      </c>
      <c r="M66" s="82">
        <v>0</v>
      </c>
    </row>
    <row r="67" spans="1:13" ht="33" customHeight="1" x14ac:dyDescent="0.25">
      <c r="A67" s="330"/>
      <c r="B67" s="361"/>
      <c r="C67" s="9" t="s">
        <v>18</v>
      </c>
      <c r="D67" s="68">
        <v>50</v>
      </c>
      <c r="E67" s="68">
        <v>0</v>
      </c>
      <c r="F67" s="68">
        <v>50</v>
      </c>
      <c r="G67" s="68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</row>
    <row r="68" spans="1:13" ht="33" customHeight="1" x14ac:dyDescent="0.25">
      <c r="A68" s="330"/>
      <c r="B68" s="361"/>
      <c r="C68" s="9" t="s">
        <v>9</v>
      </c>
      <c r="D68" s="68">
        <v>8.83</v>
      </c>
      <c r="E68" s="68">
        <v>0</v>
      </c>
      <c r="F68" s="68">
        <v>1.02</v>
      </c>
      <c r="G68" s="68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</row>
    <row r="69" spans="1:13" ht="45.75" customHeight="1" x14ac:dyDescent="0.25">
      <c r="A69" s="330"/>
      <c r="B69" s="362"/>
      <c r="C69" s="9" t="s">
        <v>10</v>
      </c>
      <c r="D69" s="68">
        <v>0.16</v>
      </c>
      <c r="E69" s="68">
        <v>0</v>
      </c>
      <c r="F69" s="68">
        <v>0.02</v>
      </c>
      <c r="G69" s="68">
        <v>0</v>
      </c>
      <c r="H69" s="82">
        <v>0</v>
      </c>
      <c r="I69" s="82">
        <v>0</v>
      </c>
      <c r="J69" s="82">
        <v>0</v>
      </c>
      <c r="K69" s="82">
        <v>0</v>
      </c>
      <c r="L69" s="82">
        <v>0</v>
      </c>
      <c r="M69" s="82">
        <v>0</v>
      </c>
    </row>
    <row r="70" spans="1:13" ht="33" customHeight="1" x14ac:dyDescent="0.25">
      <c r="A70" s="331"/>
      <c r="B70" s="363"/>
      <c r="C70" s="63" t="s">
        <v>11</v>
      </c>
      <c r="D70" s="68">
        <v>0</v>
      </c>
      <c r="E70" s="68">
        <v>0</v>
      </c>
      <c r="F70" s="68">
        <v>0</v>
      </c>
      <c r="G70" s="68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</row>
    <row r="71" spans="1:13" ht="33" customHeight="1" x14ac:dyDescent="0.25">
      <c r="A71" s="327" t="s">
        <v>248</v>
      </c>
      <c r="B71" s="327" t="s">
        <v>257</v>
      </c>
      <c r="C71" s="9" t="s">
        <v>17</v>
      </c>
      <c r="D71" s="68">
        <v>0</v>
      </c>
      <c r="E71" s="68">
        <v>0</v>
      </c>
      <c r="F71" s="68">
        <f>F72+F73+F74</f>
        <v>102.08000000000001</v>
      </c>
      <c r="G71" s="68">
        <f>G72+G73+G74+G75</f>
        <v>102.08000000000001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</row>
    <row r="72" spans="1:13" ht="33" customHeight="1" x14ac:dyDescent="0.25">
      <c r="A72" s="330"/>
      <c r="B72" s="328"/>
      <c r="C72" s="9" t="s">
        <v>18</v>
      </c>
      <c r="D72" s="68">
        <v>0</v>
      </c>
      <c r="E72" s="68">
        <v>0</v>
      </c>
      <c r="F72" s="68">
        <v>100</v>
      </c>
      <c r="G72" s="68">
        <v>100</v>
      </c>
      <c r="H72" s="82">
        <v>0</v>
      </c>
      <c r="I72" s="82">
        <v>0</v>
      </c>
      <c r="J72" s="82">
        <v>0</v>
      </c>
      <c r="K72" s="82">
        <v>0</v>
      </c>
      <c r="L72" s="82">
        <v>0</v>
      </c>
      <c r="M72" s="82">
        <v>0</v>
      </c>
    </row>
    <row r="73" spans="1:13" ht="33" customHeight="1" x14ac:dyDescent="0.25">
      <c r="A73" s="330"/>
      <c r="B73" s="328"/>
      <c r="C73" s="9" t="s">
        <v>9</v>
      </c>
      <c r="D73" s="68">
        <v>0</v>
      </c>
      <c r="E73" s="68">
        <v>0</v>
      </c>
      <c r="F73" s="68">
        <v>2.04</v>
      </c>
      <c r="G73" s="68">
        <v>2.04</v>
      </c>
      <c r="H73" s="82"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</row>
    <row r="74" spans="1:13" ht="42" customHeight="1" x14ac:dyDescent="0.25">
      <c r="A74" s="330"/>
      <c r="B74" s="328"/>
      <c r="C74" s="9" t="s">
        <v>10</v>
      </c>
      <c r="D74" s="68">
        <v>0</v>
      </c>
      <c r="E74" s="68">
        <v>0</v>
      </c>
      <c r="F74" s="68">
        <v>0.04</v>
      </c>
      <c r="G74" s="68">
        <v>0.04</v>
      </c>
      <c r="H74" s="82">
        <v>0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</row>
    <row r="75" spans="1:13" ht="33" customHeight="1" x14ac:dyDescent="0.25">
      <c r="A75" s="331"/>
      <c r="B75" s="329"/>
      <c r="C75" s="63" t="s">
        <v>11</v>
      </c>
      <c r="D75" s="68">
        <v>0</v>
      </c>
      <c r="E75" s="68">
        <v>0</v>
      </c>
      <c r="F75" s="68">
        <v>0</v>
      </c>
      <c r="G75" s="68">
        <v>0</v>
      </c>
      <c r="H75" s="82">
        <v>0</v>
      </c>
      <c r="I75" s="82">
        <v>0</v>
      </c>
      <c r="J75" s="82">
        <v>0</v>
      </c>
      <c r="K75" s="82">
        <v>0</v>
      </c>
      <c r="L75" s="82">
        <v>0</v>
      </c>
      <c r="M75" s="82">
        <v>0</v>
      </c>
    </row>
    <row r="76" spans="1:13" ht="39" customHeight="1" x14ac:dyDescent="0.25">
      <c r="A76" s="327" t="s">
        <v>61</v>
      </c>
      <c r="B76" s="327" t="s">
        <v>62</v>
      </c>
      <c r="C76" s="9" t="s">
        <v>17</v>
      </c>
      <c r="D76" s="68">
        <f>D77+D78+D79</f>
        <v>464.75</v>
      </c>
      <c r="E76" s="68">
        <f>E77+E78+E79</f>
        <v>493.29</v>
      </c>
      <c r="F76" s="68">
        <f>F81+F86</f>
        <v>456.21</v>
      </c>
      <c r="G76" s="68">
        <f t="shared" ref="G76" si="18">G81+G86</f>
        <v>413.12</v>
      </c>
      <c r="H76" s="68">
        <f>H81+H86</f>
        <v>443.71000000000004</v>
      </c>
      <c r="I76" s="21">
        <f t="shared" ref="I76:M76" si="19">I79</f>
        <v>0</v>
      </c>
      <c r="J76" s="21">
        <f t="shared" si="19"/>
        <v>0</v>
      </c>
      <c r="K76" s="21">
        <f t="shared" si="19"/>
        <v>0</v>
      </c>
      <c r="L76" s="21">
        <f t="shared" si="19"/>
        <v>0</v>
      </c>
      <c r="M76" s="21">
        <f t="shared" si="19"/>
        <v>0</v>
      </c>
    </row>
    <row r="77" spans="1:13" ht="30" x14ac:dyDescent="0.25">
      <c r="A77" s="328"/>
      <c r="B77" s="328"/>
      <c r="C77" s="9" t="s">
        <v>18</v>
      </c>
      <c r="D77" s="68">
        <f t="shared" ref="D77:E79" si="20">D82+D87</f>
        <v>224.79</v>
      </c>
      <c r="E77" s="68">
        <f t="shared" si="20"/>
        <v>215.91</v>
      </c>
      <c r="F77" s="68">
        <f t="shared" ref="F77:G79" si="21">F82+F87</f>
        <v>193.31</v>
      </c>
      <c r="G77" s="68">
        <f>G82+G87</f>
        <v>165.58</v>
      </c>
      <c r="H77" s="68">
        <f>H82+H87</f>
        <v>164.13</v>
      </c>
      <c r="I77" s="83">
        <v>0</v>
      </c>
      <c r="J77" s="83">
        <v>0</v>
      </c>
      <c r="K77" s="21">
        <v>0</v>
      </c>
      <c r="L77" s="21">
        <v>0</v>
      </c>
      <c r="M77" s="21">
        <v>0</v>
      </c>
    </row>
    <row r="78" spans="1:13" ht="30" x14ac:dyDescent="0.25">
      <c r="A78" s="328"/>
      <c r="B78" s="328"/>
      <c r="C78" s="9" t="s">
        <v>9</v>
      </c>
      <c r="D78" s="68">
        <f t="shared" si="20"/>
        <v>39.67</v>
      </c>
      <c r="E78" s="68">
        <f t="shared" si="20"/>
        <v>35.15</v>
      </c>
      <c r="F78" s="68">
        <f t="shared" si="21"/>
        <v>31.47</v>
      </c>
      <c r="G78" s="68">
        <f>G83+G88</f>
        <v>26.96</v>
      </c>
      <c r="H78" s="68">
        <f>H83+H88</f>
        <v>28.96</v>
      </c>
      <c r="I78" s="83">
        <v>0</v>
      </c>
      <c r="J78" s="83">
        <v>0</v>
      </c>
      <c r="K78" s="21">
        <v>0</v>
      </c>
      <c r="L78" s="21">
        <v>0</v>
      </c>
      <c r="M78" s="21">
        <v>0</v>
      </c>
    </row>
    <row r="79" spans="1:13" ht="45" x14ac:dyDescent="0.25">
      <c r="A79" s="328"/>
      <c r="B79" s="328"/>
      <c r="C79" s="9" t="s">
        <v>10</v>
      </c>
      <c r="D79" s="68">
        <f t="shared" si="20"/>
        <v>200.29</v>
      </c>
      <c r="E79" s="68">
        <f t="shared" si="20"/>
        <v>242.23000000000002</v>
      </c>
      <c r="F79" s="68">
        <f t="shared" si="21"/>
        <v>231.42999999999998</v>
      </c>
      <c r="G79" s="68">
        <f t="shared" si="21"/>
        <v>220.58</v>
      </c>
      <c r="H79" s="68">
        <f>H84+H89</f>
        <v>250.62</v>
      </c>
      <c r="I79" s="21">
        <v>0</v>
      </c>
      <c r="J79" s="21">
        <v>0</v>
      </c>
      <c r="K79" s="21">
        <v>0</v>
      </c>
      <c r="L79" s="21">
        <v>0</v>
      </c>
      <c r="M79" s="21">
        <v>0</v>
      </c>
    </row>
    <row r="80" spans="1:13" ht="29.25" customHeight="1" x14ac:dyDescent="0.25">
      <c r="A80" s="328"/>
      <c r="B80" s="328"/>
      <c r="C80" s="63" t="s">
        <v>11</v>
      </c>
      <c r="D80" s="203">
        <v>0</v>
      </c>
      <c r="E80" s="203">
        <v>0</v>
      </c>
      <c r="F80" s="203">
        <v>0</v>
      </c>
      <c r="G80" s="203">
        <v>0</v>
      </c>
      <c r="H80" s="204">
        <v>0</v>
      </c>
      <c r="I80" s="205">
        <v>0</v>
      </c>
      <c r="J80" s="205">
        <v>0</v>
      </c>
      <c r="K80" s="206">
        <v>0</v>
      </c>
      <c r="L80" s="206">
        <v>0</v>
      </c>
      <c r="M80" s="206">
        <v>0</v>
      </c>
    </row>
    <row r="81" spans="1:13" ht="39" customHeight="1" x14ac:dyDescent="0.25">
      <c r="A81" s="327" t="s">
        <v>226</v>
      </c>
      <c r="B81" s="327" t="s">
        <v>134</v>
      </c>
      <c r="C81" s="9" t="s">
        <v>17</v>
      </c>
      <c r="D81" s="68">
        <f>D82+D83+D84</f>
        <v>199.56</v>
      </c>
      <c r="E81" s="68">
        <f>E82+E83+E84+E85</f>
        <v>241.58</v>
      </c>
      <c r="F81" s="68">
        <f>F84</f>
        <v>230.79</v>
      </c>
      <c r="G81" s="68">
        <f>G84</f>
        <v>220</v>
      </c>
      <c r="H81" s="68">
        <f>SUM(H82:H85)</f>
        <v>250</v>
      </c>
      <c r="I81" s="21">
        <v>0</v>
      </c>
      <c r="J81" s="21">
        <v>0</v>
      </c>
      <c r="K81" s="21">
        <v>0</v>
      </c>
      <c r="L81" s="21">
        <v>0</v>
      </c>
      <c r="M81" s="21">
        <v>0</v>
      </c>
    </row>
    <row r="82" spans="1:13" ht="29.25" customHeight="1" x14ac:dyDescent="0.25">
      <c r="A82" s="328"/>
      <c r="B82" s="328"/>
      <c r="C82" s="9" t="s">
        <v>18</v>
      </c>
      <c r="D82" s="68">
        <v>0</v>
      </c>
      <c r="E82" s="68">
        <v>0</v>
      </c>
      <c r="F82" s="68">
        <v>0</v>
      </c>
      <c r="G82" s="68">
        <v>0</v>
      </c>
      <c r="H82" s="68">
        <v>0</v>
      </c>
      <c r="I82" s="21">
        <v>0</v>
      </c>
      <c r="J82" s="21">
        <v>0</v>
      </c>
      <c r="K82" s="21">
        <v>0</v>
      </c>
      <c r="L82" s="21">
        <v>0</v>
      </c>
      <c r="M82" s="21">
        <v>0</v>
      </c>
    </row>
    <row r="83" spans="1:13" ht="29.25" customHeight="1" x14ac:dyDescent="0.25">
      <c r="A83" s="328"/>
      <c r="B83" s="328"/>
      <c r="C83" s="9" t="s">
        <v>9</v>
      </c>
      <c r="D83" s="68">
        <v>0</v>
      </c>
      <c r="E83" s="68">
        <v>0</v>
      </c>
      <c r="F83" s="68">
        <v>0</v>
      </c>
      <c r="G83" s="68">
        <v>0</v>
      </c>
      <c r="H83" s="68">
        <v>0</v>
      </c>
      <c r="I83" s="21">
        <v>0</v>
      </c>
      <c r="J83" s="21">
        <v>0</v>
      </c>
      <c r="K83" s="21">
        <v>0</v>
      </c>
      <c r="L83" s="21">
        <v>0</v>
      </c>
      <c r="M83" s="21">
        <v>0</v>
      </c>
    </row>
    <row r="84" spans="1:13" ht="29.25" customHeight="1" x14ac:dyDescent="0.25">
      <c r="A84" s="328"/>
      <c r="B84" s="328"/>
      <c r="C84" s="9" t="s">
        <v>10</v>
      </c>
      <c r="D84" s="68">
        <v>199.56</v>
      </c>
      <c r="E84" s="68">
        <v>241.58</v>
      </c>
      <c r="F84" s="68">
        <v>230.79</v>
      </c>
      <c r="G84" s="68">
        <v>220</v>
      </c>
      <c r="H84" s="68">
        <v>250</v>
      </c>
      <c r="I84" s="21">
        <v>0</v>
      </c>
      <c r="J84" s="21">
        <v>0</v>
      </c>
      <c r="K84" s="21">
        <v>0</v>
      </c>
      <c r="L84" s="21">
        <v>0</v>
      </c>
      <c r="M84" s="21">
        <v>0</v>
      </c>
    </row>
    <row r="85" spans="1:13" ht="29.25" customHeight="1" x14ac:dyDescent="0.25">
      <c r="A85" s="329"/>
      <c r="B85" s="329"/>
      <c r="C85" s="63" t="s">
        <v>11</v>
      </c>
      <c r="D85" s="68">
        <v>0</v>
      </c>
      <c r="E85" s="68">
        <v>0</v>
      </c>
      <c r="F85" s="68">
        <v>0</v>
      </c>
      <c r="G85" s="68">
        <v>0</v>
      </c>
      <c r="H85" s="68">
        <v>0</v>
      </c>
      <c r="I85" s="21">
        <v>0</v>
      </c>
      <c r="J85" s="21">
        <v>0</v>
      </c>
      <c r="K85" s="21">
        <v>0</v>
      </c>
      <c r="L85" s="21">
        <v>0</v>
      </c>
      <c r="M85" s="21">
        <v>0</v>
      </c>
    </row>
    <row r="86" spans="1:13" ht="36" customHeight="1" x14ac:dyDescent="0.25">
      <c r="A86" s="327" t="s">
        <v>227</v>
      </c>
      <c r="B86" s="327" t="s">
        <v>257</v>
      </c>
      <c r="C86" s="9" t="s">
        <v>17</v>
      </c>
      <c r="D86" s="68">
        <f>D87+D88+D89</f>
        <v>265.19</v>
      </c>
      <c r="E86" s="68">
        <f>E87+E88+E89+E90</f>
        <v>251.71</v>
      </c>
      <c r="F86" s="68">
        <f>F87+F88+F89</f>
        <v>225.42</v>
      </c>
      <c r="G86" s="68">
        <f t="shared" ref="G86:H86" si="22">G87+G88+G89</f>
        <v>193.12000000000003</v>
      </c>
      <c r="H86" s="68">
        <f t="shared" si="22"/>
        <v>193.71</v>
      </c>
      <c r="I86" s="21">
        <v>0</v>
      </c>
      <c r="J86" s="21">
        <v>0</v>
      </c>
      <c r="K86" s="21">
        <v>0</v>
      </c>
      <c r="L86" s="21">
        <v>0</v>
      </c>
      <c r="M86" s="21">
        <v>0</v>
      </c>
    </row>
    <row r="87" spans="1:13" ht="29.25" customHeight="1" x14ac:dyDescent="0.25">
      <c r="A87" s="328"/>
      <c r="B87" s="328"/>
      <c r="C87" s="9" t="s">
        <v>18</v>
      </c>
      <c r="D87" s="68">
        <v>224.79</v>
      </c>
      <c r="E87" s="68">
        <v>215.91</v>
      </c>
      <c r="F87" s="68">
        <v>193.31</v>
      </c>
      <c r="G87" s="68">
        <v>165.58</v>
      </c>
      <c r="H87" s="68">
        <v>164.13</v>
      </c>
      <c r="I87" s="21">
        <v>0</v>
      </c>
      <c r="J87" s="21">
        <v>0</v>
      </c>
      <c r="K87" s="21">
        <v>0</v>
      </c>
      <c r="L87" s="21">
        <v>0</v>
      </c>
      <c r="M87" s="21">
        <v>0</v>
      </c>
    </row>
    <row r="88" spans="1:13" ht="29.25" customHeight="1" x14ac:dyDescent="0.25">
      <c r="A88" s="328"/>
      <c r="B88" s="328"/>
      <c r="C88" s="9" t="s">
        <v>9</v>
      </c>
      <c r="D88" s="68">
        <v>39.67</v>
      </c>
      <c r="E88" s="68">
        <v>35.15</v>
      </c>
      <c r="F88" s="68">
        <v>31.47</v>
      </c>
      <c r="G88" s="68">
        <v>26.96</v>
      </c>
      <c r="H88" s="68">
        <v>28.96</v>
      </c>
      <c r="I88" s="21">
        <v>0</v>
      </c>
      <c r="J88" s="21">
        <v>0</v>
      </c>
      <c r="K88" s="21">
        <v>0</v>
      </c>
      <c r="L88" s="21">
        <v>0</v>
      </c>
      <c r="M88" s="21">
        <v>0</v>
      </c>
    </row>
    <row r="89" spans="1:13" ht="42.75" customHeight="1" x14ac:dyDescent="0.25">
      <c r="A89" s="328"/>
      <c r="B89" s="328"/>
      <c r="C89" s="9" t="s">
        <v>10</v>
      </c>
      <c r="D89" s="68">
        <v>0.73</v>
      </c>
      <c r="E89" s="68">
        <v>0.65</v>
      </c>
      <c r="F89" s="68">
        <v>0.64</v>
      </c>
      <c r="G89" s="68">
        <v>0.57999999999999996</v>
      </c>
      <c r="H89" s="68">
        <v>0.62</v>
      </c>
      <c r="I89" s="21">
        <v>0</v>
      </c>
      <c r="J89" s="21">
        <v>0</v>
      </c>
      <c r="K89" s="21">
        <v>0</v>
      </c>
      <c r="L89" s="21">
        <v>0</v>
      </c>
      <c r="M89" s="21">
        <v>0</v>
      </c>
    </row>
    <row r="90" spans="1:13" ht="29.25" customHeight="1" x14ac:dyDescent="0.25">
      <c r="A90" s="329"/>
      <c r="B90" s="329"/>
      <c r="C90" s="63" t="s">
        <v>11</v>
      </c>
      <c r="D90" s="68">
        <v>0</v>
      </c>
      <c r="E90" s="68">
        <v>0</v>
      </c>
      <c r="F90" s="68">
        <v>0</v>
      </c>
      <c r="G90" s="68">
        <v>0</v>
      </c>
      <c r="H90" s="68">
        <v>0</v>
      </c>
      <c r="I90" s="21">
        <v>0</v>
      </c>
      <c r="J90" s="21">
        <v>0</v>
      </c>
      <c r="K90" s="21">
        <v>0</v>
      </c>
      <c r="L90" s="21">
        <v>0</v>
      </c>
      <c r="M90" s="21">
        <v>0</v>
      </c>
    </row>
    <row r="91" spans="1:13" ht="45.75" customHeight="1" x14ac:dyDescent="0.25">
      <c r="A91" s="327" t="s">
        <v>63</v>
      </c>
      <c r="B91" s="327" t="s">
        <v>64</v>
      </c>
      <c r="C91" s="9" t="s">
        <v>17</v>
      </c>
      <c r="D91" s="68">
        <v>0</v>
      </c>
      <c r="E91" s="68">
        <v>0</v>
      </c>
      <c r="F91" s="68">
        <v>0</v>
      </c>
      <c r="G91" s="68">
        <v>0</v>
      </c>
      <c r="H91" s="68">
        <v>0</v>
      </c>
      <c r="I91" s="21">
        <v>0</v>
      </c>
      <c r="J91" s="21">
        <v>0</v>
      </c>
      <c r="K91" s="21">
        <v>0</v>
      </c>
      <c r="L91" s="21">
        <v>0</v>
      </c>
      <c r="M91" s="21">
        <v>0</v>
      </c>
    </row>
    <row r="92" spans="1:13" ht="30" x14ac:dyDescent="0.25">
      <c r="A92" s="328"/>
      <c r="B92" s="328"/>
      <c r="C92" s="9" t="s">
        <v>18</v>
      </c>
      <c r="D92" s="68">
        <v>0</v>
      </c>
      <c r="E92" s="68">
        <v>0</v>
      </c>
      <c r="F92" s="68">
        <v>0</v>
      </c>
      <c r="G92" s="68">
        <v>0</v>
      </c>
      <c r="H92" s="82">
        <v>0</v>
      </c>
      <c r="I92" s="83">
        <v>0</v>
      </c>
      <c r="J92" s="83">
        <v>0</v>
      </c>
      <c r="K92" s="21">
        <v>0</v>
      </c>
      <c r="L92" s="21">
        <v>0</v>
      </c>
      <c r="M92" s="21">
        <v>0</v>
      </c>
    </row>
    <row r="93" spans="1:13" ht="30" x14ac:dyDescent="0.25">
      <c r="A93" s="328"/>
      <c r="B93" s="328"/>
      <c r="C93" s="9" t="s">
        <v>9</v>
      </c>
      <c r="D93" s="68">
        <v>0</v>
      </c>
      <c r="E93" s="68">
        <v>0</v>
      </c>
      <c r="F93" s="68">
        <v>0</v>
      </c>
      <c r="G93" s="68">
        <v>0</v>
      </c>
      <c r="H93" s="82">
        <v>0</v>
      </c>
      <c r="I93" s="83">
        <v>0</v>
      </c>
      <c r="J93" s="83">
        <v>0</v>
      </c>
      <c r="K93" s="21">
        <v>0</v>
      </c>
      <c r="L93" s="21">
        <v>0</v>
      </c>
      <c r="M93" s="21">
        <v>0</v>
      </c>
    </row>
    <row r="94" spans="1:13" ht="45" x14ac:dyDescent="0.25">
      <c r="A94" s="328"/>
      <c r="B94" s="328"/>
      <c r="C94" s="9" t="s">
        <v>10</v>
      </c>
      <c r="D94" s="68">
        <v>0</v>
      </c>
      <c r="E94" s="68">
        <v>0</v>
      </c>
      <c r="F94" s="68">
        <v>0</v>
      </c>
      <c r="G94" s="68">
        <v>0</v>
      </c>
      <c r="H94" s="68">
        <v>0</v>
      </c>
      <c r="I94" s="21">
        <v>0</v>
      </c>
      <c r="J94" s="21">
        <v>0</v>
      </c>
      <c r="K94" s="21">
        <v>0</v>
      </c>
      <c r="L94" s="21">
        <v>0</v>
      </c>
      <c r="M94" s="21">
        <v>0</v>
      </c>
    </row>
    <row r="95" spans="1:13" ht="30" customHeight="1" x14ac:dyDescent="0.25">
      <c r="A95" s="328"/>
      <c r="B95" s="328"/>
      <c r="C95" s="9" t="s">
        <v>11</v>
      </c>
      <c r="D95" s="68">
        <v>0</v>
      </c>
      <c r="E95" s="68">
        <v>0</v>
      </c>
      <c r="F95" s="68">
        <v>0</v>
      </c>
      <c r="G95" s="68">
        <v>0</v>
      </c>
      <c r="H95" s="82">
        <v>0</v>
      </c>
      <c r="I95" s="83">
        <v>0</v>
      </c>
      <c r="J95" s="83">
        <v>0</v>
      </c>
      <c r="K95" s="21">
        <v>0</v>
      </c>
      <c r="L95" s="21">
        <v>0</v>
      </c>
      <c r="M95" s="21">
        <v>0</v>
      </c>
    </row>
    <row r="96" spans="1:13" ht="41.25" customHeight="1" x14ac:dyDescent="0.25">
      <c r="A96" s="327" t="s">
        <v>65</v>
      </c>
      <c r="B96" s="327" t="s">
        <v>66</v>
      </c>
      <c r="C96" s="9" t="s">
        <v>17</v>
      </c>
      <c r="D96" s="68">
        <f>D97+D98+D99</f>
        <v>2252.66</v>
      </c>
      <c r="E96" s="68">
        <f>E99</f>
        <v>2326.66</v>
      </c>
      <c r="F96" s="68">
        <f t="shared" ref="F96:M96" si="23">F99</f>
        <v>2164.7600000000002</v>
      </c>
      <c r="G96" s="68">
        <f t="shared" si="23"/>
        <v>2436.0100000000002</v>
      </c>
      <c r="H96" s="68">
        <f t="shared" si="23"/>
        <v>3736.5</v>
      </c>
      <c r="I96" s="21">
        <f t="shared" si="23"/>
        <v>1871.1</v>
      </c>
      <c r="J96" s="21">
        <f t="shared" si="23"/>
        <v>1927.2</v>
      </c>
      <c r="K96" s="21">
        <f t="shared" si="23"/>
        <v>1985.3</v>
      </c>
      <c r="L96" s="21">
        <f t="shared" si="23"/>
        <v>2044.6</v>
      </c>
      <c r="M96" s="21">
        <f t="shared" si="23"/>
        <v>2105.9</v>
      </c>
    </row>
    <row r="97" spans="1:13" ht="30" x14ac:dyDescent="0.25">
      <c r="A97" s="328"/>
      <c r="B97" s="328"/>
      <c r="C97" s="9" t="s">
        <v>18</v>
      </c>
      <c r="D97" s="68">
        <v>0</v>
      </c>
      <c r="E97" s="68">
        <v>0</v>
      </c>
      <c r="F97" s="68">
        <v>0</v>
      </c>
      <c r="G97" s="68">
        <v>0</v>
      </c>
      <c r="H97" s="82">
        <v>0</v>
      </c>
      <c r="I97" s="83">
        <v>0</v>
      </c>
      <c r="J97" s="83">
        <v>0</v>
      </c>
      <c r="K97" s="21">
        <v>0</v>
      </c>
      <c r="L97" s="21">
        <v>0</v>
      </c>
      <c r="M97" s="21">
        <v>0</v>
      </c>
    </row>
    <row r="98" spans="1:13" ht="30" x14ac:dyDescent="0.25">
      <c r="A98" s="328"/>
      <c r="B98" s="328"/>
      <c r="C98" s="9" t="s">
        <v>9</v>
      </c>
      <c r="D98" s="68">
        <v>41.35</v>
      </c>
      <c r="E98" s="68">
        <v>0</v>
      </c>
      <c r="F98" s="68">
        <v>0</v>
      </c>
      <c r="G98" s="68">
        <v>0</v>
      </c>
      <c r="H98" s="82">
        <v>0</v>
      </c>
      <c r="I98" s="83">
        <v>0</v>
      </c>
      <c r="J98" s="83">
        <v>0</v>
      </c>
      <c r="K98" s="21">
        <v>0</v>
      </c>
      <c r="L98" s="21">
        <v>0</v>
      </c>
      <c r="M98" s="21">
        <v>0</v>
      </c>
    </row>
    <row r="99" spans="1:13" ht="45" x14ac:dyDescent="0.25">
      <c r="A99" s="328"/>
      <c r="B99" s="328"/>
      <c r="C99" s="9" t="s">
        <v>10</v>
      </c>
      <c r="D99" s="68">
        <v>2211.31</v>
      </c>
      <c r="E99" s="68">
        <v>2326.66</v>
      </c>
      <c r="F99" s="68">
        <v>2164.7600000000002</v>
      </c>
      <c r="G99" s="68">
        <v>2436.0100000000002</v>
      </c>
      <c r="H99" s="68">
        <v>3736.5</v>
      </c>
      <c r="I99" s="21">
        <v>1871.1</v>
      </c>
      <c r="J99" s="21">
        <v>1927.2</v>
      </c>
      <c r="K99" s="21">
        <v>1985.3</v>
      </c>
      <c r="L99" s="21">
        <v>2044.6</v>
      </c>
      <c r="M99" s="21">
        <v>2105.9</v>
      </c>
    </row>
    <row r="100" spans="1:13" ht="29.25" customHeight="1" x14ac:dyDescent="0.25">
      <c r="A100" s="328"/>
      <c r="B100" s="328"/>
      <c r="C100" s="9" t="s">
        <v>11</v>
      </c>
      <c r="D100" s="68">
        <v>0</v>
      </c>
      <c r="E100" s="68">
        <v>0</v>
      </c>
      <c r="F100" s="68">
        <v>0</v>
      </c>
      <c r="G100" s="68">
        <v>0</v>
      </c>
      <c r="H100" s="82">
        <v>0</v>
      </c>
      <c r="I100" s="83">
        <v>0</v>
      </c>
      <c r="J100" s="83">
        <v>0</v>
      </c>
      <c r="K100" s="21">
        <v>0</v>
      </c>
      <c r="L100" s="21">
        <v>0</v>
      </c>
      <c r="M100" s="21">
        <v>0</v>
      </c>
    </row>
    <row r="101" spans="1:13" ht="29.25" customHeight="1" x14ac:dyDescent="0.25">
      <c r="A101" s="329"/>
      <c r="B101" s="329"/>
      <c r="C101" s="9" t="s">
        <v>11</v>
      </c>
      <c r="D101" s="207">
        <v>0</v>
      </c>
      <c r="E101" s="207">
        <v>0</v>
      </c>
      <c r="F101" s="207">
        <v>0</v>
      </c>
      <c r="G101" s="207">
        <v>0</v>
      </c>
      <c r="H101" s="208">
        <v>0</v>
      </c>
      <c r="I101" s="209">
        <v>0</v>
      </c>
      <c r="J101" s="209">
        <v>0</v>
      </c>
      <c r="K101" s="210">
        <v>0</v>
      </c>
      <c r="L101" s="21">
        <v>0</v>
      </c>
      <c r="M101" s="21">
        <v>0</v>
      </c>
    </row>
    <row r="102" spans="1:13" ht="30" x14ac:dyDescent="0.25">
      <c r="A102" s="327" t="s">
        <v>67</v>
      </c>
      <c r="B102" s="327" t="s">
        <v>68</v>
      </c>
      <c r="C102" s="9" t="s">
        <v>17</v>
      </c>
      <c r="D102" s="68">
        <v>0</v>
      </c>
      <c r="E102" s="68">
        <f>E103+E104+E105+E106</f>
        <v>82.2</v>
      </c>
      <c r="F102" s="68">
        <f>F103+F104+F105</f>
        <v>9.0500000000000007</v>
      </c>
      <c r="G102" s="68">
        <f t="shared" ref="G102:H102" si="24">G103+G104+G105</f>
        <v>14.86</v>
      </c>
      <c r="H102" s="68">
        <f t="shared" si="24"/>
        <v>50</v>
      </c>
      <c r="I102" s="83">
        <v>0</v>
      </c>
      <c r="J102" s="83">
        <v>0</v>
      </c>
      <c r="K102" s="21">
        <v>0</v>
      </c>
      <c r="L102" s="21">
        <v>0</v>
      </c>
      <c r="M102" s="21">
        <v>0</v>
      </c>
    </row>
    <row r="103" spans="1:13" ht="30" x14ac:dyDescent="0.25">
      <c r="A103" s="328"/>
      <c r="B103" s="328"/>
      <c r="C103" s="9" t="s">
        <v>18</v>
      </c>
      <c r="D103" s="68">
        <v>0</v>
      </c>
      <c r="E103" s="68">
        <v>0</v>
      </c>
      <c r="F103" s="68">
        <v>0</v>
      </c>
      <c r="G103" s="68">
        <v>0</v>
      </c>
      <c r="H103" s="82">
        <v>0</v>
      </c>
      <c r="I103" s="83">
        <v>0</v>
      </c>
      <c r="J103" s="83">
        <v>0</v>
      </c>
      <c r="K103" s="21">
        <v>0</v>
      </c>
      <c r="L103" s="21">
        <v>0</v>
      </c>
      <c r="M103" s="21">
        <v>0</v>
      </c>
    </row>
    <row r="104" spans="1:13" ht="30" x14ac:dyDescent="0.25">
      <c r="A104" s="328"/>
      <c r="B104" s="328"/>
      <c r="C104" s="9" t="s">
        <v>9</v>
      </c>
      <c r="D104" s="68">
        <v>0</v>
      </c>
      <c r="E104" s="68">
        <v>0</v>
      </c>
      <c r="F104" s="68">
        <v>0</v>
      </c>
      <c r="G104" s="68">
        <v>0</v>
      </c>
      <c r="H104" s="82">
        <v>0</v>
      </c>
      <c r="I104" s="83">
        <v>0</v>
      </c>
      <c r="J104" s="83">
        <v>0</v>
      </c>
      <c r="K104" s="21">
        <v>0</v>
      </c>
      <c r="L104" s="21">
        <v>0</v>
      </c>
      <c r="M104" s="21">
        <v>0</v>
      </c>
    </row>
    <row r="105" spans="1:13" ht="45" x14ac:dyDescent="0.25">
      <c r="A105" s="328"/>
      <c r="B105" s="328"/>
      <c r="C105" s="9" t="s">
        <v>10</v>
      </c>
      <c r="D105" s="68">
        <v>0</v>
      </c>
      <c r="E105" s="68">
        <v>82.2</v>
      </c>
      <c r="F105" s="68">
        <v>9.0500000000000007</v>
      </c>
      <c r="G105" s="68">
        <v>14.86</v>
      </c>
      <c r="H105" s="82">
        <v>50</v>
      </c>
      <c r="I105" s="83">
        <v>0</v>
      </c>
      <c r="J105" s="83">
        <v>0</v>
      </c>
      <c r="K105" s="21">
        <v>0</v>
      </c>
      <c r="L105" s="21">
        <v>0</v>
      </c>
      <c r="M105" s="21">
        <v>0</v>
      </c>
    </row>
    <row r="106" spans="1:13" ht="61.5" customHeight="1" x14ac:dyDescent="0.25">
      <c r="A106" s="328"/>
      <c r="B106" s="328"/>
      <c r="C106" s="9" t="s">
        <v>11</v>
      </c>
      <c r="D106" s="68">
        <v>0</v>
      </c>
      <c r="E106" s="68">
        <v>0</v>
      </c>
      <c r="F106" s="68">
        <v>0</v>
      </c>
      <c r="G106" s="68">
        <v>0</v>
      </c>
      <c r="H106" s="68">
        <v>0</v>
      </c>
      <c r="I106" s="21">
        <v>0</v>
      </c>
      <c r="J106" s="21">
        <v>0</v>
      </c>
      <c r="K106" s="21">
        <v>0</v>
      </c>
      <c r="L106" s="21">
        <v>0</v>
      </c>
      <c r="M106" s="21">
        <v>0</v>
      </c>
    </row>
    <row r="107" spans="1:13" ht="40.5" customHeight="1" x14ac:dyDescent="0.25">
      <c r="A107" s="354" t="s">
        <v>239</v>
      </c>
      <c r="B107" s="354" t="s">
        <v>312</v>
      </c>
      <c r="C107" s="9" t="s">
        <v>17</v>
      </c>
      <c r="D107" s="68">
        <v>0</v>
      </c>
      <c r="E107" s="68">
        <v>0</v>
      </c>
      <c r="F107" s="68">
        <v>0</v>
      </c>
      <c r="G107" s="68">
        <v>0</v>
      </c>
      <c r="H107" s="68">
        <v>0</v>
      </c>
      <c r="I107" s="21">
        <v>0</v>
      </c>
      <c r="J107" s="21">
        <v>0</v>
      </c>
      <c r="K107" s="21">
        <v>0</v>
      </c>
      <c r="L107" s="21">
        <v>0</v>
      </c>
      <c r="M107" s="21">
        <v>0</v>
      </c>
    </row>
    <row r="108" spans="1:13" ht="27.75" customHeight="1" x14ac:dyDescent="0.25">
      <c r="A108" s="354"/>
      <c r="B108" s="354"/>
      <c r="C108" s="9" t="s">
        <v>18</v>
      </c>
      <c r="D108" s="68">
        <v>0</v>
      </c>
      <c r="E108" s="68">
        <v>0</v>
      </c>
      <c r="F108" s="68">
        <v>0</v>
      </c>
      <c r="G108" s="68">
        <v>0</v>
      </c>
      <c r="H108" s="68">
        <v>0</v>
      </c>
      <c r="I108" s="21">
        <v>0</v>
      </c>
      <c r="J108" s="21">
        <v>0</v>
      </c>
      <c r="K108" s="21">
        <v>0</v>
      </c>
      <c r="L108" s="21">
        <v>0</v>
      </c>
      <c r="M108" s="21">
        <v>0</v>
      </c>
    </row>
    <row r="109" spans="1:13" ht="24.75" customHeight="1" x14ac:dyDescent="0.25">
      <c r="A109" s="354"/>
      <c r="B109" s="354"/>
      <c r="C109" s="9" t="s">
        <v>9</v>
      </c>
      <c r="D109" s="68">
        <v>0</v>
      </c>
      <c r="E109" s="68">
        <v>0</v>
      </c>
      <c r="F109" s="68">
        <v>0</v>
      </c>
      <c r="G109" s="68">
        <v>0</v>
      </c>
      <c r="H109" s="68">
        <v>0</v>
      </c>
      <c r="I109" s="21">
        <v>0</v>
      </c>
      <c r="J109" s="21">
        <v>0</v>
      </c>
      <c r="K109" s="21">
        <v>0</v>
      </c>
      <c r="L109" s="21">
        <v>0</v>
      </c>
      <c r="M109" s="21">
        <v>0</v>
      </c>
    </row>
    <row r="110" spans="1:13" ht="44.25" customHeight="1" x14ac:dyDescent="0.25">
      <c r="A110" s="354"/>
      <c r="B110" s="354"/>
      <c r="C110" s="9" t="s">
        <v>10</v>
      </c>
      <c r="D110" s="66">
        <v>0</v>
      </c>
      <c r="E110" s="66">
        <v>0</v>
      </c>
      <c r="F110" s="66">
        <v>0</v>
      </c>
      <c r="G110" s="67">
        <v>0</v>
      </c>
      <c r="H110" s="67">
        <v>0</v>
      </c>
      <c r="I110" s="22">
        <v>0</v>
      </c>
      <c r="J110" s="22">
        <v>0</v>
      </c>
      <c r="K110" s="22">
        <v>0</v>
      </c>
      <c r="L110" s="22">
        <v>0</v>
      </c>
      <c r="M110" s="22">
        <v>0</v>
      </c>
    </row>
    <row r="111" spans="1:13" ht="37.5" customHeight="1" x14ac:dyDescent="0.25">
      <c r="A111" s="354"/>
      <c r="B111" s="354"/>
      <c r="C111" s="9" t="s">
        <v>11</v>
      </c>
      <c r="D111" s="66">
        <v>0</v>
      </c>
      <c r="E111" s="66">
        <v>0</v>
      </c>
      <c r="F111" s="66">
        <v>0</v>
      </c>
      <c r="G111" s="67">
        <v>0</v>
      </c>
      <c r="H111" s="67">
        <v>0</v>
      </c>
      <c r="I111" s="22">
        <v>0</v>
      </c>
      <c r="J111" s="22">
        <v>0</v>
      </c>
      <c r="K111" s="22">
        <v>0</v>
      </c>
      <c r="L111" s="22">
        <v>0</v>
      </c>
      <c r="M111" s="22">
        <v>0</v>
      </c>
    </row>
    <row r="112" spans="1:13" ht="41.25" customHeight="1" x14ac:dyDescent="0.25">
      <c r="A112" s="354" t="s">
        <v>240</v>
      </c>
      <c r="B112" s="354" t="s">
        <v>85</v>
      </c>
      <c r="C112" s="9" t="s">
        <v>17</v>
      </c>
      <c r="D112" s="66">
        <v>0</v>
      </c>
      <c r="E112" s="66">
        <v>0</v>
      </c>
      <c r="F112" s="66">
        <v>0</v>
      </c>
      <c r="G112" s="67">
        <v>0</v>
      </c>
      <c r="H112" s="67">
        <v>0</v>
      </c>
      <c r="I112" s="22">
        <v>0</v>
      </c>
      <c r="J112" s="22">
        <v>0</v>
      </c>
      <c r="K112" s="22">
        <v>0</v>
      </c>
      <c r="L112" s="22">
        <v>0</v>
      </c>
      <c r="M112" s="22">
        <v>0</v>
      </c>
    </row>
    <row r="113" spans="1:13" ht="29.25" customHeight="1" x14ac:dyDescent="0.25">
      <c r="A113" s="354"/>
      <c r="B113" s="354"/>
      <c r="C113" s="9" t="s">
        <v>18</v>
      </c>
      <c r="D113" s="66">
        <v>0</v>
      </c>
      <c r="E113" s="66">
        <v>0</v>
      </c>
      <c r="F113" s="66">
        <v>0</v>
      </c>
      <c r="G113" s="67">
        <v>0</v>
      </c>
      <c r="H113" s="67">
        <v>0</v>
      </c>
      <c r="I113" s="22">
        <v>0</v>
      </c>
      <c r="J113" s="22">
        <v>0</v>
      </c>
      <c r="K113" s="22">
        <v>0</v>
      </c>
      <c r="L113" s="22">
        <v>0</v>
      </c>
      <c r="M113" s="22">
        <v>0</v>
      </c>
    </row>
    <row r="114" spans="1:13" ht="29.25" customHeight="1" x14ac:dyDescent="0.25">
      <c r="A114" s="354"/>
      <c r="B114" s="354"/>
      <c r="C114" s="9" t="s">
        <v>9</v>
      </c>
      <c r="D114" s="66">
        <v>0</v>
      </c>
      <c r="E114" s="66">
        <v>0</v>
      </c>
      <c r="F114" s="66">
        <v>0</v>
      </c>
      <c r="G114" s="67">
        <v>0</v>
      </c>
      <c r="H114" s="67">
        <v>0</v>
      </c>
      <c r="I114" s="22">
        <v>0</v>
      </c>
      <c r="J114" s="22">
        <v>0</v>
      </c>
      <c r="K114" s="22">
        <v>0</v>
      </c>
      <c r="L114" s="22">
        <v>0</v>
      </c>
      <c r="M114" s="22">
        <v>0</v>
      </c>
    </row>
    <row r="115" spans="1:13" ht="45.75" customHeight="1" x14ac:dyDescent="0.25">
      <c r="A115" s="354"/>
      <c r="B115" s="354"/>
      <c r="C115" s="9" t="s">
        <v>10</v>
      </c>
      <c r="D115" s="66">
        <v>0</v>
      </c>
      <c r="E115" s="66">
        <v>0</v>
      </c>
      <c r="F115" s="66">
        <v>0</v>
      </c>
      <c r="G115" s="67">
        <v>0</v>
      </c>
      <c r="H115" s="67">
        <v>0</v>
      </c>
      <c r="I115" s="22">
        <v>0</v>
      </c>
      <c r="J115" s="22">
        <v>0</v>
      </c>
      <c r="K115" s="22">
        <v>0</v>
      </c>
      <c r="L115" s="22">
        <v>0</v>
      </c>
      <c r="M115" s="22">
        <v>0</v>
      </c>
    </row>
    <row r="116" spans="1:13" ht="29.25" customHeight="1" x14ac:dyDescent="0.25">
      <c r="A116" s="354"/>
      <c r="B116" s="354"/>
      <c r="C116" s="9" t="s">
        <v>11</v>
      </c>
      <c r="D116" s="66">
        <v>0</v>
      </c>
      <c r="E116" s="66">
        <v>0</v>
      </c>
      <c r="F116" s="66">
        <v>0</v>
      </c>
      <c r="G116" s="67">
        <v>0</v>
      </c>
      <c r="H116" s="67">
        <v>0</v>
      </c>
      <c r="I116" s="22">
        <v>0</v>
      </c>
      <c r="J116" s="22">
        <v>0</v>
      </c>
      <c r="K116" s="22">
        <v>0</v>
      </c>
      <c r="L116" s="22">
        <v>0</v>
      </c>
      <c r="M116" s="22">
        <v>0</v>
      </c>
    </row>
    <row r="117" spans="1:13" ht="29.25" customHeight="1" x14ac:dyDescent="0.25">
      <c r="A117" s="354" t="s">
        <v>315</v>
      </c>
      <c r="B117" s="354" t="s">
        <v>229</v>
      </c>
      <c r="C117" s="9" t="s">
        <v>17</v>
      </c>
      <c r="D117" s="66">
        <v>0</v>
      </c>
      <c r="E117" s="66">
        <v>0</v>
      </c>
      <c r="F117" s="66">
        <v>0</v>
      </c>
      <c r="G117" s="67">
        <v>0</v>
      </c>
      <c r="H117" s="67">
        <v>0</v>
      </c>
      <c r="I117" s="22">
        <v>0</v>
      </c>
      <c r="J117" s="22">
        <v>0</v>
      </c>
      <c r="K117" s="22">
        <v>0</v>
      </c>
      <c r="L117" s="22">
        <v>0</v>
      </c>
      <c r="M117" s="22">
        <v>0</v>
      </c>
    </row>
    <row r="118" spans="1:13" ht="29.25" customHeight="1" x14ac:dyDescent="0.25">
      <c r="A118" s="354"/>
      <c r="B118" s="354"/>
      <c r="C118" s="9" t="s">
        <v>18</v>
      </c>
      <c r="D118" s="66">
        <v>0</v>
      </c>
      <c r="E118" s="66">
        <v>0</v>
      </c>
      <c r="F118" s="66">
        <v>0</v>
      </c>
      <c r="G118" s="67">
        <v>0</v>
      </c>
      <c r="H118" s="67">
        <v>0</v>
      </c>
      <c r="I118" s="22">
        <v>0</v>
      </c>
      <c r="J118" s="22">
        <v>0</v>
      </c>
      <c r="K118" s="22">
        <v>0</v>
      </c>
      <c r="L118" s="22">
        <v>0</v>
      </c>
      <c r="M118" s="22">
        <v>0</v>
      </c>
    </row>
    <row r="119" spans="1:13" ht="29.25" customHeight="1" x14ac:dyDescent="0.25">
      <c r="A119" s="354"/>
      <c r="B119" s="354"/>
      <c r="C119" s="9" t="s">
        <v>9</v>
      </c>
      <c r="D119" s="66">
        <v>0</v>
      </c>
      <c r="E119" s="66">
        <v>0</v>
      </c>
      <c r="F119" s="66">
        <v>0</v>
      </c>
      <c r="G119" s="67">
        <v>0</v>
      </c>
      <c r="H119" s="67">
        <v>0</v>
      </c>
      <c r="I119" s="22">
        <v>0</v>
      </c>
      <c r="J119" s="22">
        <v>0</v>
      </c>
      <c r="K119" s="22">
        <v>0</v>
      </c>
      <c r="L119" s="22">
        <v>0</v>
      </c>
      <c r="M119" s="22">
        <v>0</v>
      </c>
    </row>
    <row r="120" spans="1:13" ht="29.25" customHeight="1" x14ac:dyDescent="0.25">
      <c r="A120" s="354"/>
      <c r="B120" s="354"/>
      <c r="C120" s="9" t="s">
        <v>10</v>
      </c>
      <c r="D120" s="66">
        <v>0</v>
      </c>
      <c r="E120" s="66">
        <v>0</v>
      </c>
      <c r="F120" s="66">
        <v>0</v>
      </c>
      <c r="G120" s="67">
        <v>0</v>
      </c>
      <c r="H120" s="67">
        <v>0</v>
      </c>
      <c r="I120" s="22">
        <v>0</v>
      </c>
      <c r="J120" s="22">
        <v>0</v>
      </c>
      <c r="K120" s="22">
        <v>0</v>
      </c>
      <c r="L120" s="22">
        <v>0</v>
      </c>
      <c r="M120" s="22">
        <v>0</v>
      </c>
    </row>
    <row r="121" spans="1:13" ht="29.25" customHeight="1" x14ac:dyDescent="0.25">
      <c r="A121" s="354"/>
      <c r="B121" s="354"/>
      <c r="C121" s="9" t="s">
        <v>11</v>
      </c>
      <c r="D121" s="66">
        <v>0</v>
      </c>
      <c r="E121" s="66">
        <v>0</v>
      </c>
      <c r="F121" s="66">
        <v>0</v>
      </c>
      <c r="G121" s="67">
        <v>0</v>
      </c>
      <c r="H121" s="67">
        <v>0</v>
      </c>
      <c r="I121" s="22">
        <v>0</v>
      </c>
      <c r="J121" s="22">
        <v>0</v>
      </c>
      <c r="K121" s="22">
        <v>0</v>
      </c>
      <c r="L121" s="22">
        <v>0</v>
      </c>
      <c r="M121" s="22">
        <v>0</v>
      </c>
    </row>
    <row r="122" spans="1:13" ht="29.25" customHeight="1" x14ac:dyDescent="0.25">
      <c r="A122" s="354" t="s">
        <v>447</v>
      </c>
      <c r="B122" s="354" t="s">
        <v>448</v>
      </c>
      <c r="C122" s="9" t="s">
        <v>17</v>
      </c>
      <c r="D122" s="66">
        <v>0</v>
      </c>
      <c r="E122" s="66">
        <v>0</v>
      </c>
      <c r="F122" s="66">
        <v>0</v>
      </c>
      <c r="G122" s="67">
        <v>0</v>
      </c>
      <c r="H122" s="68">
        <f>SUM(H123:H126)</f>
        <v>15006.44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</row>
    <row r="123" spans="1:13" ht="29.25" customHeight="1" x14ac:dyDescent="0.25">
      <c r="A123" s="354"/>
      <c r="B123" s="354"/>
      <c r="C123" s="9" t="s">
        <v>18</v>
      </c>
      <c r="D123" s="66">
        <v>0</v>
      </c>
      <c r="E123" s="66">
        <v>0</v>
      </c>
      <c r="F123" s="66">
        <v>0</v>
      </c>
      <c r="G123" s="67">
        <v>0</v>
      </c>
      <c r="H123" s="68">
        <v>14700</v>
      </c>
      <c r="I123" s="22">
        <v>0</v>
      </c>
      <c r="J123" s="22">
        <v>0</v>
      </c>
      <c r="K123" s="22">
        <v>0</v>
      </c>
      <c r="L123" s="22">
        <v>0</v>
      </c>
      <c r="M123" s="22">
        <v>0</v>
      </c>
    </row>
    <row r="124" spans="1:13" ht="36" customHeight="1" x14ac:dyDescent="0.25">
      <c r="A124" s="354"/>
      <c r="B124" s="354"/>
      <c r="C124" s="9" t="s">
        <v>9</v>
      </c>
      <c r="D124" s="66">
        <v>0</v>
      </c>
      <c r="E124" s="66">
        <v>0</v>
      </c>
      <c r="F124" s="66">
        <v>0</v>
      </c>
      <c r="G124" s="67">
        <v>0</v>
      </c>
      <c r="H124" s="68">
        <v>300</v>
      </c>
      <c r="I124" s="22">
        <v>0</v>
      </c>
      <c r="J124" s="22">
        <v>0</v>
      </c>
      <c r="K124" s="22">
        <v>0</v>
      </c>
      <c r="L124" s="22">
        <v>0</v>
      </c>
      <c r="M124" s="22">
        <v>0</v>
      </c>
    </row>
    <row r="125" spans="1:13" ht="42" customHeight="1" x14ac:dyDescent="0.25">
      <c r="A125" s="354"/>
      <c r="B125" s="354"/>
      <c r="C125" s="9" t="s">
        <v>10</v>
      </c>
      <c r="D125" s="66">
        <v>0</v>
      </c>
      <c r="E125" s="66">
        <v>0</v>
      </c>
      <c r="F125" s="66">
        <v>0</v>
      </c>
      <c r="G125" s="67">
        <v>0</v>
      </c>
      <c r="H125" s="68">
        <v>6.44</v>
      </c>
      <c r="I125" s="22">
        <v>0</v>
      </c>
      <c r="J125" s="22">
        <v>0</v>
      </c>
      <c r="K125" s="22">
        <v>0</v>
      </c>
      <c r="L125" s="22">
        <v>0</v>
      </c>
      <c r="M125" s="22">
        <v>0</v>
      </c>
    </row>
    <row r="126" spans="1:13" ht="29.25" customHeight="1" x14ac:dyDescent="0.25">
      <c r="A126" s="354"/>
      <c r="B126" s="354"/>
      <c r="C126" s="9" t="s">
        <v>11</v>
      </c>
      <c r="D126" s="66">
        <v>0</v>
      </c>
      <c r="E126" s="66">
        <v>0</v>
      </c>
      <c r="F126" s="66">
        <v>0</v>
      </c>
      <c r="G126" s="67">
        <v>0</v>
      </c>
      <c r="H126" s="68">
        <v>0</v>
      </c>
      <c r="I126" s="22">
        <v>0</v>
      </c>
      <c r="J126" s="22">
        <v>0</v>
      </c>
      <c r="K126" s="22">
        <v>0</v>
      </c>
      <c r="L126" s="22">
        <v>0</v>
      </c>
      <c r="M126" s="22">
        <v>0</v>
      </c>
    </row>
    <row r="127" spans="1:13" ht="42" customHeight="1" x14ac:dyDescent="0.25">
      <c r="A127" s="356" t="s">
        <v>69</v>
      </c>
      <c r="B127" s="327" t="s">
        <v>70</v>
      </c>
      <c r="C127" s="9" t="s">
        <v>17</v>
      </c>
      <c r="D127" s="68">
        <f>D130+D128+D129</f>
        <v>79512.81</v>
      </c>
      <c r="E127" s="68">
        <f t="shared" ref="E127:M127" si="25">E130+E128+E129</f>
        <v>136198.55999999997</v>
      </c>
      <c r="F127" s="68">
        <f t="shared" si="25"/>
        <v>123302.35999999999</v>
      </c>
      <c r="G127" s="68">
        <f t="shared" si="25"/>
        <v>118840.03</v>
      </c>
      <c r="H127" s="68">
        <f>H130+H128+H129</f>
        <v>103171.24</v>
      </c>
      <c r="I127" s="68">
        <f t="shared" si="25"/>
        <v>35295.699999999997</v>
      </c>
      <c r="J127" s="68">
        <f t="shared" si="25"/>
        <v>36354.6</v>
      </c>
      <c r="K127" s="68">
        <f t="shared" si="25"/>
        <v>37445.300000000003</v>
      </c>
      <c r="L127" s="68">
        <f t="shared" si="25"/>
        <v>38568.6</v>
      </c>
      <c r="M127" s="68">
        <f t="shared" si="25"/>
        <v>38725.699999999997</v>
      </c>
    </row>
    <row r="128" spans="1:13" ht="30" x14ac:dyDescent="0.25">
      <c r="A128" s="357"/>
      <c r="B128" s="328"/>
      <c r="C128" s="9" t="s">
        <v>18</v>
      </c>
      <c r="D128" s="68">
        <f t="shared" ref="D128:G129" si="26">D134+D139+D144+D149+D195+D201+D206+D211+D154</f>
        <v>1749.97</v>
      </c>
      <c r="E128" s="68">
        <f t="shared" si="26"/>
        <v>6069.9</v>
      </c>
      <c r="F128" s="68">
        <f t="shared" si="26"/>
        <v>100</v>
      </c>
      <c r="G128" s="68">
        <f t="shared" si="26"/>
        <v>1350</v>
      </c>
      <c r="H128" s="68">
        <f t="shared" ref="H128:H129" si="27">H134+H139+H144+H149+H154+H201</f>
        <v>100</v>
      </c>
      <c r="I128" s="68">
        <f t="shared" ref="I128:M129" si="28">I134+I139+I144+I149+I195+I201+I206+I211+I154</f>
        <v>0</v>
      </c>
      <c r="J128" s="68">
        <f t="shared" si="28"/>
        <v>0</v>
      </c>
      <c r="K128" s="68">
        <f t="shared" si="28"/>
        <v>0</v>
      </c>
      <c r="L128" s="68">
        <f t="shared" si="28"/>
        <v>0</v>
      </c>
      <c r="M128" s="68">
        <f t="shared" si="28"/>
        <v>0</v>
      </c>
    </row>
    <row r="129" spans="1:13" ht="30" x14ac:dyDescent="0.25">
      <c r="A129" s="357"/>
      <c r="B129" s="328"/>
      <c r="C129" s="9" t="s">
        <v>9</v>
      </c>
      <c r="D129" s="68">
        <f t="shared" si="26"/>
        <v>33711.43</v>
      </c>
      <c r="E129" s="68">
        <f t="shared" si="26"/>
        <v>38977.379999999997</v>
      </c>
      <c r="F129" s="68">
        <f t="shared" si="26"/>
        <v>29849.040000000001</v>
      </c>
      <c r="G129" s="68">
        <f t="shared" si="26"/>
        <v>17267.41</v>
      </c>
      <c r="H129" s="68">
        <f t="shared" si="27"/>
        <v>651.65</v>
      </c>
      <c r="I129" s="68">
        <f t="shared" si="28"/>
        <v>0</v>
      </c>
      <c r="J129" s="68">
        <f t="shared" si="28"/>
        <v>0</v>
      </c>
      <c r="K129" s="68">
        <f t="shared" si="28"/>
        <v>0</v>
      </c>
      <c r="L129" s="68">
        <f t="shared" si="28"/>
        <v>0</v>
      </c>
      <c r="M129" s="68">
        <f t="shared" si="28"/>
        <v>0</v>
      </c>
    </row>
    <row r="130" spans="1:13" ht="45" x14ac:dyDescent="0.25">
      <c r="A130" s="357"/>
      <c r="B130" s="328"/>
      <c r="C130" s="9" t="s">
        <v>10</v>
      </c>
      <c r="D130" s="68">
        <f>D136+D141+D146+D151+D198+D203+D208+D213+D156</f>
        <v>44051.41</v>
      </c>
      <c r="E130" s="68">
        <f>E136+E141+E146+E151+E198+E203+E208+E213+E156</f>
        <v>91151.279999999984</v>
      </c>
      <c r="F130" s="68">
        <f>F136+F141+F146+F151+F198+F203+F208+F213+F156</f>
        <v>93353.319999999992</v>
      </c>
      <c r="G130" s="68">
        <f>G136+G141+G146+G151+G198+G203+G208+G213+G156</f>
        <v>100222.62</v>
      </c>
      <c r="H130" s="68">
        <f>H136+H141+H146+H151+H156+H203</f>
        <v>102419.59000000001</v>
      </c>
      <c r="I130" s="68">
        <f>I136+I141+I146+I151+I198+I203+I208+I213+I156</f>
        <v>35295.699999999997</v>
      </c>
      <c r="J130" s="68">
        <f>J136+J141+J146+J151+J198+J203+J208+J213+J156</f>
        <v>36354.6</v>
      </c>
      <c r="K130" s="68">
        <f>K136+K141+K146+K151+K198+K203+K208+K213+K156</f>
        <v>37445.300000000003</v>
      </c>
      <c r="L130" s="68">
        <f>L136+L141+L146+L151+L198+L203+L208+L213+L156</f>
        <v>38568.6</v>
      </c>
      <c r="M130" s="68">
        <f>M136+M141+M146+M151+M198+M203+M208+M213+M156</f>
        <v>38725.699999999997</v>
      </c>
    </row>
    <row r="131" spans="1:13" ht="32.25" customHeight="1" x14ac:dyDescent="0.25">
      <c r="A131" s="358"/>
      <c r="B131" s="329"/>
      <c r="C131" s="9" t="s">
        <v>11</v>
      </c>
      <c r="D131" s="68">
        <v>0</v>
      </c>
      <c r="E131" s="68">
        <v>0</v>
      </c>
      <c r="F131" s="68">
        <v>0</v>
      </c>
      <c r="G131" s="68">
        <v>0</v>
      </c>
      <c r="H131" s="68">
        <v>0</v>
      </c>
      <c r="I131" s="21">
        <v>0</v>
      </c>
      <c r="J131" s="21">
        <v>0</v>
      </c>
      <c r="K131" s="21">
        <v>0</v>
      </c>
      <c r="L131" s="21">
        <v>0</v>
      </c>
      <c r="M131" s="21">
        <v>0</v>
      </c>
    </row>
    <row r="132" spans="1:13" ht="15.75" customHeight="1" x14ac:dyDescent="0.25">
      <c r="A132" s="19" t="s">
        <v>19</v>
      </c>
      <c r="B132" s="18"/>
      <c r="C132" s="9"/>
      <c r="D132" s="195"/>
      <c r="E132" s="195"/>
      <c r="F132" s="195"/>
      <c r="G132" s="195"/>
      <c r="H132" s="195"/>
      <c r="I132" s="190"/>
      <c r="J132" s="202"/>
      <c r="K132" s="202"/>
      <c r="L132" s="198"/>
      <c r="M132" s="198"/>
    </row>
    <row r="133" spans="1:13" ht="39.75" customHeight="1" x14ac:dyDescent="0.25">
      <c r="A133" s="327" t="s">
        <v>71</v>
      </c>
      <c r="B133" s="355" t="s">
        <v>220</v>
      </c>
      <c r="C133" s="9" t="s">
        <v>17</v>
      </c>
      <c r="D133" s="68">
        <f>D136+D135</f>
        <v>31684.9</v>
      </c>
      <c r="E133" s="68">
        <f>E136</f>
        <v>76679.429999999993</v>
      </c>
      <c r="F133" s="68">
        <f>+F134+F135+F136</f>
        <v>81314</v>
      </c>
      <c r="G133" s="68">
        <f>G136+G135</f>
        <v>88422.54</v>
      </c>
      <c r="H133" s="68">
        <f>H136+H135+H134</f>
        <v>90329.04</v>
      </c>
      <c r="I133" s="21">
        <f t="shared" ref="I133:M133" si="29">I136</f>
        <v>29856.7</v>
      </c>
      <c r="J133" s="21">
        <f t="shared" si="29"/>
        <v>30752.400000000001</v>
      </c>
      <c r="K133" s="21">
        <f t="shared" si="29"/>
        <v>31675</v>
      </c>
      <c r="L133" s="21">
        <f t="shared" si="29"/>
        <v>32625.200000000001</v>
      </c>
      <c r="M133" s="21">
        <f t="shared" si="29"/>
        <v>33604</v>
      </c>
    </row>
    <row r="134" spans="1:13" ht="30" x14ac:dyDescent="0.25">
      <c r="A134" s="328"/>
      <c r="B134" s="355"/>
      <c r="C134" s="9" t="s">
        <v>18</v>
      </c>
      <c r="D134" s="68">
        <v>0</v>
      </c>
      <c r="E134" s="68">
        <v>0</v>
      </c>
      <c r="F134" s="68">
        <v>0</v>
      </c>
      <c r="G134" s="68">
        <v>0</v>
      </c>
      <c r="H134" s="82">
        <v>100</v>
      </c>
      <c r="I134" s="83">
        <v>0</v>
      </c>
      <c r="J134" s="83">
        <v>0</v>
      </c>
      <c r="K134" s="21">
        <v>0</v>
      </c>
      <c r="L134" s="21">
        <v>0</v>
      </c>
      <c r="M134" s="21">
        <v>0</v>
      </c>
    </row>
    <row r="135" spans="1:13" ht="30" x14ac:dyDescent="0.25">
      <c r="A135" s="328"/>
      <c r="B135" s="355"/>
      <c r="C135" s="9" t="s">
        <v>9</v>
      </c>
      <c r="D135" s="68">
        <v>311.57</v>
      </c>
      <c r="E135" s="68">
        <v>0</v>
      </c>
      <c r="F135" s="68">
        <v>347</v>
      </c>
      <c r="G135" s="68">
        <v>669</v>
      </c>
      <c r="H135" s="82">
        <v>17.649999999999999</v>
      </c>
      <c r="I135" s="83">
        <v>0</v>
      </c>
      <c r="J135" s="83">
        <v>0</v>
      </c>
      <c r="K135" s="21">
        <v>0</v>
      </c>
      <c r="L135" s="21">
        <v>0</v>
      </c>
      <c r="M135" s="21">
        <v>0</v>
      </c>
    </row>
    <row r="136" spans="1:13" ht="45" x14ac:dyDescent="0.25">
      <c r="A136" s="328"/>
      <c r="B136" s="355"/>
      <c r="C136" s="9" t="s">
        <v>10</v>
      </c>
      <c r="D136" s="68">
        <v>31373.33</v>
      </c>
      <c r="E136" s="68">
        <v>76679.429999999993</v>
      </c>
      <c r="F136" s="68">
        <v>80967</v>
      </c>
      <c r="G136" s="68">
        <v>87753.54</v>
      </c>
      <c r="H136" s="68">
        <v>90211.39</v>
      </c>
      <c r="I136" s="21">
        <v>29856.7</v>
      </c>
      <c r="J136" s="21">
        <v>30752.400000000001</v>
      </c>
      <c r="K136" s="21">
        <v>31675</v>
      </c>
      <c r="L136" s="197">
        <v>32625.200000000001</v>
      </c>
      <c r="M136" s="197">
        <v>33604</v>
      </c>
    </row>
    <row r="137" spans="1:13" ht="32.25" customHeight="1" x14ac:dyDescent="0.25">
      <c r="A137" s="329"/>
      <c r="B137" s="355"/>
      <c r="C137" s="9" t="s">
        <v>11</v>
      </c>
      <c r="D137" s="82">
        <v>0</v>
      </c>
      <c r="E137" s="82">
        <v>0</v>
      </c>
      <c r="F137" s="82">
        <v>0</v>
      </c>
      <c r="G137" s="82">
        <v>0</v>
      </c>
      <c r="H137" s="82">
        <v>0</v>
      </c>
      <c r="I137" s="83">
        <v>0</v>
      </c>
      <c r="J137" s="83">
        <v>0</v>
      </c>
      <c r="K137" s="21">
        <v>0</v>
      </c>
      <c r="L137" s="198"/>
      <c r="M137" s="198"/>
    </row>
    <row r="138" spans="1:13" ht="42" customHeight="1" x14ac:dyDescent="0.25">
      <c r="A138" s="327" t="s">
        <v>72</v>
      </c>
      <c r="B138" s="355" t="s">
        <v>73</v>
      </c>
      <c r="C138" s="9" t="s">
        <v>17</v>
      </c>
      <c r="D138" s="68">
        <f>D141+D140+D139</f>
        <v>2189.6999999999998</v>
      </c>
      <c r="E138" s="68">
        <f>E139+E140+E141</f>
        <v>5153.7400000000007</v>
      </c>
      <c r="F138" s="68">
        <f>F139+F140+F141</f>
        <v>3367.49</v>
      </c>
      <c r="G138" s="68">
        <f>G139+G140+G141</f>
        <v>4526.3900000000003</v>
      </c>
      <c r="H138" s="68">
        <f>H139+H140+H141</f>
        <v>3205.75</v>
      </c>
      <c r="I138" s="68">
        <f t="shared" ref="I138:L138" si="30">I139+I140+I141</f>
        <v>0</v>
      </c>
      <c r="J138" s="68">
        <f t="shared" si="30"/>
        <v>0</v>
      </c>
      <c r="K138" s="68">
        <f t="shared" si="30"/>
        <v>0</v>
      </c>
      <c r="L138" s="68">
        <f t="shared" si="30"/>
        <v>0</v>
      </c>
      <c r="M138" s="21">
        <f t="shared" ref="M138" si="31">M141</f>
        <v>0</v>
      </c>
    </row>
    <row r="139" spans="1:13" ht="30" x14ac:dyDescent="0.25">
      <c r="A139" s="328"/>
      <c r="B139" s="355"/>
      <c r="C139" s="9" t="s">
        <v>18</v>
      </c>
      <c r="D139" s="68">
        <v>50</v>
      </c>
      <c r="E139" s="68">
        <v>50</v>
      </c>
      <c r="F139" s="68">
        <v>100</v>
      </c>
      <c r="G139" s="68">
        <v>150</v>
      </c>
      <c r="H139" s="82">
        <v>0</v>
      </c>
      <c r="I139" s="83">
        <v>0</v>
      </c>
      <c r="J139" s="83">
        <v>0</v>
      </c>
      <c r="K139" s="21">
        <v>0</v>
      </c>
      <c r="L139" s="21">
        <v>0</v>
      </c>
      <c r="M139" s="21">
        <v>0</v>
      </c>
    </row>
    <row r="140" spans="1:13" ht="30" x14ac:dyDescent="0.25">
      <c r="A140" s="328"/>
      <c r="B140" s="355"/>
      <c r="C140" s="9" t="s">
        <v>9</v>
      </c>
      <c r="D140" s="68">
        <v>8.83</v>
      </c>
      <c r="E140" s="68">
        <v>1.06</v>
      </c>
      <c r="F140" s="68">
        <v>2.04</v>
      </c>
      <c r="G140" s="68">
        <v>103.06</v>
      </c>
      <c r="H140" s="82">
        <v>0</v>
      </c>
      <c r="I140" s="83">
        <v>0</v>
      </c>
      <c r="J140" s="83">
        <v>0</v>
      </c>
      <c r="K140" s="21">
        <v>0</v>
      </c>
      <c r="L140" s="21">
        <v>0</v>
      </c>
      <c r="M140" s="21">
        <v>0</v>
      </c>
    </row>
    <row r="141" spans="1:13" ht="44.25" customHeight="1" x14ac:dyDescent="0.25">
      <c r="A141" s="328"/>
      <c r="B141" s="355"/>
      <c r="C141" s="9" t="s">
        <v>10</v>
      </c>
      <c r="D141" s="68">
        <v>2130.87</v>
      </c>
      <c r="E141" s="68">
        <v>5102.68</v>
      </c>
      <c r="F141" s="68">
        <v>3265.45</v>
      </c>
      <c r="G141" s="68">
        <v>4273.33</v>
      </c>
      <c r="H141" s="68">
        <v>3205.75</v>
      </c>
      <c r="I141" s="21">
        <v>0</v>
      </c>
      <c r="J141" s="21">
        <v>0</v>
      </c>
      <c r="K141" s="21">
        <v>0</v>
      </c>
      <c r="L141" s="21">
        <v>0</v>
      </c>
      <c r="M141" s="21">
        <v>0</v>
      </c>
    </row>
    <row r="142" spans="1:13" ht="28.5" customHeight="1" x14ac:dyDescent="0.25">
      <c r="A142" s="329"/>
      <c r="B142" s="355"/>
      <c r="C142" s="9" t="s">
        <v>11</v>
      </c>
      <c r="D142" s="68">
        <v>0</v>
      </c>
      <c r="E142" s="68">
        <v>0</v>
      </c>
      <c r="F142" s="68">
        <v>0</v>
      </c>
      <c r="G142" s="68">
        <v>0</v>
      </c>
      <c r="H142" s="82">
        <v>0</v>
      </c>
      <c r="I142" s="83">
        <v>0</v>
      </c>
      <c r="J142" s="83">
        <v>0</v>
      </c>
      <c r="K142" s="21">
        <v>0</v>
      </c>
      <c r="L142" s="21">
        <v>0</v>
      </c>
      <c r="M142" s="21">
        <v>0</v>
      </c>
    </row>
    <row r="143" spans="1:13" ht="30" x14ac:dyDescent="0.25">
      <c r="A143" s="327" t="s">
        <v>74</v>
      </c>
      <c r="B143" s="355" t="s">
        <v>75</v>
      </c>
      <c r="C143" s="9" t="s">
        <v>17</v>
      </c>
      <c r="D143" s="68">
        <v>0</v>
      </c>
      <c r="E143" s="68">
        <v>0</v>
      </c>
      <c r="F143" s="68">
        <v>0</v>
      </c>
      <c r="G143" s="68">
        <v>0</v>
      </c>
      <c r="H143" s="82">
        <v>0</v>
      </c>
      <c r="I143" s="83">
        <v>0</v>
      </c>
      <c r="J143" s="83">
        <v>0</v>
      </c>
      <c r="K143" s="21">
        <v>0</v>
      </c>
      <c r="L143" s="21">
        <v>0</v>
      </c>
      <c r="M143" s="21">
        <v>0</v>
      </c>
    </row>
    <row r="144" spans="1:13" ht="30" x14ac:dyDescent="0.25">
      <c r="A144" s="328"/>
      <c r="B144" s="355"/>
      <c r="C144" s="9" t="s">
        <v>18</v>
      </c>
      <c r="D144" s="68">
        <v>0</v>
      </c>
      <c r="E144" s="68">
        <v>0</v>
      </c>
      <c r="F144" s="68">
        <v>0</v>
      </c>
      <c r="G144" s="68">
        <v>0</v>
      </c>
      <c r="H144" s="82">
        <v>0</v>
      </c>
      <c r="I144" s="83">
        <v>0</v>
      </c>
      <c r="J144" s="83">
        <v>0</v>
      </c>
      <c r="K144" s="21">
        <v>0</v>
      </c>
      <c r="L144" s="21">
        <v>0</v>
      </c>
      <c r="M144" s="21">
        <v>0</v>
      </c>
    </row>
    <row r="145" spans="1:13" ht="30" x14ac:dyDescent="0.25">
      <c r="A145" s="328"/>
      <c r="B145" s="355"/>
      <c r="C145" s="9" t="s">
        <v>9</v>
      </c>
      <c r="D145" s="68">
        <v>0</v>
      </c>
      <c r="E145" s="68">
        <v>0</v>
      </c>
      <c r="F145" s="68">
        <v>0</v>
      </c>
      <c r="G145" s="68">
        <v>0</v>
      </c>
      <c r="H145" s="82">
        <v>0</v>
      </c>
      <c r="I145" s="83">
        <v>0</v>
      </c>
      <c r="J145" s="83">
        <v>0</v>
      </c>
      <c r="K145" s="21">
        <v>0</v>
      </c>
      <c r="L145" s="21">
        <v>0</v>
      </c>
      <c r="M145" s="21">
        <v>0</v>
      </c>
    </row>
    <row r="146" spans="1:13" ht="45" x14ac:dyDescent="0.25">
      <c r="A146" s="328"/>
      <c r="B146" s="355"/>
      <c r="C146" s="9" t="s">
        <v>10</v>
      </c>
      <c r="D146" s="68">
        <v>0</v>
      </c>
      <c r="E146" s="68">
        <v>0</v>
      </c>
      <c r="F146" s="68">
        <v>0</v>
      </c>
      <c r="G146" s="68">
        <v>0</v>
      </c>
      <c r="H146" s="82">
        <v>0</v>
      </c>
      <c r="I146" s="83">
        <v>0</v>
      </c>
      <c r="J146" s="83">
        <v>0</v>
      </c>
      <c r="K146" s="21">
        <v>0</v>
      </c>
      <c r="L146" s="21">
        <v>0</v>
      </c>
      <c r="M146" s="21">
        <v>0</v>
      </c>
    </row>
    <row r="147" spans="1:13" ht="33" customHeight="1" x14ac:dyDescent="0.25">
      <c r="A147" s="329"/>
      <c r="B147" s="355"/>
      <c r="C147" s="9" t="s">
        <v>11</v>
      </c>
      <c r="D147" s="68">
        <v>0</v>
      </c>
      <c r="E147" s="68">
        <v>0</v>
      </c>
      <c r="F147" s="68">
        <v>0</v>
      </c>
      <c r="G147" s="68">
        <v>0</v>
      </c>
      <c r="H147" s="82">
        <v>0</v>
      </c>
      <c r="I147" s="83">
        <v>0</v>
      </c>
      <c r="J147" s="83">
        <v>0</v>
      </c>
      <c r="K147" s="21">
        <v>0</v>
      </c>
      <c r="L147" s="21">
        <v>0</v>
      </c>
      <c r="M147" s="21">
        <v>0</v>
      </c>
    </row>
    <row r="148" spans="1:13" ht="39" customHeight="1" x14ac:dyDescent="0.25">
      <c r="A148" s="327" t="s">
        <v>76</v>
      </c>
      <c r="B148" s="355" t="s">
        <v>77</v>
      </c>
      <c r="C148" s="9" t="s">
        <v>17</v>
      </c>
      <c r="D148" s="68">
        <v>0</v>
      </c>
      <c r="E148" s="68">
        <v>0</v>
      </c>
      <c r="F148" s="68">
        <v>0</v>
      </c>
      <c r="G148" s="68">
        <v>0</v>
      </c>
      <c r="H148" s="82">
        <v>0</v>
      </c>
      <c r="I148" s="83">
        <v>0</v>
      </c>
      <c r="J148" s="83">
        <v>0</v>
      </c>
      <c r="K148" s="21">
        <v>0</v>
      </c>
      <c r="L148" s="21">
        <v>0</v>
      </c>
      <c r="M148" s="21">
        <v>0</v>
      </c>
    </row>
    <row r="149" spans="1:13" ht="38.25" customHeight="1" x14ac:dyDescent="0.25">
      <c r="A149" s="328"/>
      <c r="B149" s="355"/>
      <c r="C149" s="9" t="s">
        <v>18</v>
      </c>
      <c r="D149" s="68">
        <v>0</v>
      </c>
      <c r="E149" s="68">
        <v>0</v>
      </c>
      <c r="F149" s="68">
        <v>0</v>
      </c>
      <c r="G149" s="68">
        <v>0</v>
      </c>
      <c r="H149" s="82">
        <v>0</v>
      </c>
      <c r="I149" s="83">
        <v>0</v>
      </c>
      <c r="J149" s="83">
        <v>0</v>
      </c>
      <c r="K149" s="21">
        <v>0</v>
      </c>
      <c r="L149" s="21">
        <v>0</v>
      </c>
      <c r="M149" s="21">
        <v>0</v>
      </c>
    </row>
    <row r="150" spans="1:13" ht="30" x14ac:dyDescent="0.25">
      <c r="A150" s="328"/>
      <c r="B150" s="355"/>
      <c r="C150" s="9" t="s">
        <v>9</v>
      </c>
      <c r="D150" s="68">
        <v>0</v>
      </c>
      <c r="E150" s="68">
        <v>0</v>
      </c>
      <c r="F150" s="68">
        <v>0</v>
      </c>
      <c r="G150" s="68">
        <v>0</v>
      </c>
      <c r="H150" s="82">
        <v>0</v>
      </c>
      <c r="I150" s="83">
        <v>0</v>
      </c>
      <c r="J150" s="83">
        <v>0</v>
      </c>
      <c r="K150" s="21">
        <v>0</v>
      </c>
      <c r="L150" s="21">
        <v>0</v>
      </c>
      <c r="M150" s="21">
        <v>0</v>
      </c>
    </row>
    <row r="151" spans="1:13" ht="45" customHeight="1" x14ac:dyDescent="0.25">
      <c r="A151" s="328"/>
      <c r="B151" s="355"/>
      <c r="C151" s="9" t="s">
        <v>10</v>
      </c>
      <c r="D151" s="68">
        <v>0</v>
      </c>
      <c r="E151" s="68">
        <v>0</v>
      </c>
      <c r="F151" s="68">
        <v>0</v>
      </c>
      <c r="G151" s="68">
        <v>0</v>
      </c>
      <c r="H151" s="82">
        <v>0</v>
      </c>
      <c r="I151" s="83">
        <v>0</v>
      </c>
      <c r="J151" s="83">
        <v>0</v>
      </c>
      <c r="K151" s="21">
        <v>0</v>
      </c>
      <c r="L151" s="21">
        <v>0</v>
      </c>
      <c r="M151" s="21">
        <v>0</v>
      </c>
    </row>
    <row r="152" spans="1:13" ht="30" customHeight="1" x14ac:dyDescent="0.25">
      <c r="A152" s="329"/>
      <c r="B152" s="355"/>
      <c r="C152" s="9" t="s">
        <v>11</v>
      </c>
      <c r="D152" s="68">
        <v>0</v>
      </c>
      <c r="E152" s="68">
        <v>0</v>
      </c>
      <c r="F152" s="68">
        <v>0</v>
      </c>
      <c r="G152" s="68">
        <v>0</v>
      </c>
      <c r="H152" s="82">
        <v>0</v>
      </c>
      <c r="I152" s="83">
        <v>0</v>
      </c>
      <c r="J152" s="83">
        <v>0</v>
      </c>
      <c r="K152" s="21">
        <v>0</v>
      </c>
      <c r="L152" s="21">
        <v>0</v>
      </c>
      <c r="M152" s="21">
        <v>0</v>
      </c>
    </row>
    <row r="153" spans="1:13" ht="30" customHeight="1" x14ac:dyDescent="0.25">
      <c r="A153" s="327" t="s">
        <v>78</v>
      </c>
      <c r="B153" s="355" t="s">
        <v>79</v>
      </c>
      <c r="C153" s="9" t="s">
        <v>17</v>
      </c>
      <c r="D153" s="68">
        <f>D156+D155+D154</f>
        <v>35673.519999999997</v>
      </c>
      <c r="E153" s="68">
        <f>E156+E154+E155</f>
        <v>45512.61</v>
      </c>
      <c r="F153" s="68">
        <f>F156+F154+F155</f>
        <v>29989.43</v>
      </c>
      <c r="G153" s="68">
        <f>G158+G163+G168+G173+G178+G183+G195</f>
        <v>17959.36</v>
      </c>
      <c r="H153" s="68">
        <f t="shared" ref="H153" si="32">H156+H154+H155</f>
        <v>647.6</v>
      </c>
      <c r="I153" s="83">
        <v>0</v>
      </c>
      <c r="J153" s="83">
        <v>0</v>
      </c>
      <c r="K153" s="21">
        <v>0</v>
      </c>
      <c r="L153" s="21">
        <v>0</v>
      </c>
      <c r="M153" s="21">
        <v>0</v>
      </c>
    </row>
    <row r="154" spans="1:13" ht="30" customHeight="1" x14ac:dyDescent="0.25">
      <c r="A154" s="328"/>
      <c r="B154" s="355"/>
      <c r="C154" s="9" t="s">
        <v>18</v>
      </c>
      <c r="D154" s="68">
        <f>D159+D164+D169+D174</f>
        <v>1699.97</v>
      </c>
      <c r="E154" s="68">
        <f>E159+E164+E169+E174+E195</f>
        <v>6019.9</v>
      </c>
      <c r="F154" s="68">
        <f>F159+F164+F169+F174+F195</f>
        <v>0</v>
      </c>
      <c r="G154" s="68">
        <f>G159+G164+G169+G174+G179+G184+G196</f>
        <v>1200</v>
      </c>
      <c r="H154" s="68">
        <f>H159+H164+H169+H174+H179+H184+H195</f>
        <v>0</v>
      </c>
      <c r="I154" s="68">
        <f t="shared" ref="I154:M154" si="33">I159+I164+I169+I174+I179+I184+I196</f>
        <v>0</v>
      </c>
      <c r="J154" s="68">
        <f t="shared" si="33"/>
        <v>0</v>
      </c>
      <c r="K154" s="68">
        <f t="shared" si="33"/>
        <v>0</v>
      </c>
      <c r="L154" s="68">
        <f t="shared" si="33"/>
        <v>0</v>
      </c>
      <c r="M154" s="68">
        <f t="shared" si="33"/>
        <v>0</v>
      </c>
    </row>
    <row r="155" spans="1:13" ht="30" customHeight="1" x14ac:dyDescent="0.25">
      <c r="A155" s="328"/>
      <c r="B155" s="355"/>
      <c r="C155" s="9" t="s">
        <v>9</v>
      </c>
      <c r="D155" s="68">
        <f>D160+D165+D170+D175+D196</f>
        <v>33391.03</v>
      </c>
      <c r="E155" s="68">
        <f>E160+E165+E170+E175+E196</f>
        <v>38976.32</v>
      </c>
      <c r="F155" s="68">
        <f>F160+F165+F170+F175+F196</f>
        <v>29500</v>
      </c>
      <c r="G155" s="68">
        <f>G160+G165+G170+G175+G180+G185+G197</f>
        <v>16495.349999999999</v>
      </c>
      <c r="H155" s="68">
        <f t="shared" ref="H155:H156" si="34">H160+H165+H170+H175+H180+H185+H196</f>
        <v>634</v>
      </c>
      <c r="I155" s="68">
        <f t="shared" ref="I155:M155" si="35">I160+I165+I170+I175+I180+I185+I197</f>
        <v>0</v>
      </c>
      <c r="J155" s="68">
        <f t="shared" si="35"/>
        <v>0</v>
      </c>
      <c r="K155" s="68">
        <f t="shared" si="35"/>
        <v>0</v>
      </c>
      <c r="L155" s="68">
        <f t="shared" si="35"/>
        <v>0</v>
      </c>
      <c r="M155" s="68">
        <f t="shared" si="35"/>
        <v>0</v>
      </c>
    </row>
    <row r="156" spans="1:13" ht="51.75" customHeight="1" x14ac:dyDescent="0.25">
      <c r="A156" s="328"/>
      <c r="B156" s="355"/>
      <c r="C156" s="9" t="s">
        <v>10</v>
      </c>
      <c r="D156" s="68">
        <f>D161+D171+D176+D198</f>
        <v>582.52</v>
      </c>
      <c r="E156" s="68">
        <f>E161+E166+E171+E176+E198</f>
        <v>516.39</v>
      </c>
      <c r="F156" s="68">
        <f>F161+F166+F171+F176+F198</f>
        <v>489.43</v>
      </c>
      <c r="G156" s="68">
        <f>G161+G166+G171+G176+G181+G186+G198</f>
        <v>264.01</v>
      </c>
      <c r="H156" s="68">
        <f t="shared" si="34"/>
        <v>13.6</v>
      </c>
      <c r="I156" s="83">
        <v>0</v>
      </c>
      <c r="J156" s="83">
        <v>0</v>
      </c>
      <c r="K156" s="21">
        <v>0</v>
      </c>
      <c r="L156" s="21">
        <v>0</v>
      </c>
      <c r="M156" s="21">
        <v>0</v>
      </c>
    </row>
    <row r="157" spans="1:13" ht="30" customHeight="1" x14ac:dyDescent="0.25">
      <c r="A157" s="329"/>
      <c r="B157" s="355"/>
      <c r="C157" s="9" t="s">
        <v>11</v>
      </c>
      <c r="D157" s="68">
        <v>0</v>
      </c>
      <c r="E157" s="68">
        <v>0</v>
      </c>
      <c r="F157" s="68">
        <v>0</v>
      </c>
      <c r="G157" s="68">
        <v>0</v>
      </c>
      <c r="H157" s="82">
        <v>0</v>
      </c>
      <c r="I157" s="83">
        <v>0</v>
      </c>
      <c r="J157" s="83">
        <v>0</v>
      </c>
      <c r="K157" s="21">
        <v>0</v>
      </c>
      <c r="L157" s="21">
        <v>0</v>
      </c>
      <c r="M157" s="21">
        <v>0</v>
      </c>
    </row>
    <row r="158" spans="1:13" ht="35.25" customHeight="1" x14ac:dyDescent="0.25">
      <c r="A158" s="334" t="s">
        <v>170</v>
      </c>
      <c r="B158" s="327" t="s">
        <v>171</v>
      </c>
      <c r="C158" s="9" t="s">
        <v>17</v>
      </c>
      <c r="D158" s="68">
        <f>SUM(D159:D162)</f>
        <v>10577.02</v>
      </c>
      <c r="E158" s="21">
        <f t="shared" ref="E158:M158" si="36">SUM(E159:E162)</f>
        <v>81.55</v>
      </c>
      <c r="F158" s="21">
        <f t="shared" si="36"/>
        <v>25689.43</v>
      </c>
      <c r="G158" s="68">
        <f t="shared" si="36"/>
        <v>0</v>
      </c>
      <c r="H158" s="21">
        <f t="shared" si="36"/>
        <v>0</v>
      </c>
      <c r="I158" s="21">
        <f t="shared" si="36"/>
        <v>0</v>
      </c>
      <c r="J158" s="21">
        <f t="shared" si="36"/>
        <v>0</v>
      </c>
      <c r="K158" s="21">
        <f t="shared" si="36"/>
        <v>0</v>
      </c>
      <c r="L158" s="21">
        <f t="shared" si="36"/>
        <v>0</v>
      </c>
      <c r="M158" s="21">
        <f t="shared" si="36"/>
        <v>0</v>
      </c>
    </row>
    <row r="159" spans="1:13" ht="30" customHeight="1" x14ac:dyDescent="0.25">
      <c r="A159" s="334"/>
      <c r="B159" s="328"/>
      <c r="C159" s="9" t="s">
        <v>18</v>
      </c>
      <c r="D159" s="68"/>
      <c r="E159" s="68"/>
      <c r="F159" s="68"/>
      <c r="G159" s="68"/>
      <c r="H159" s="82"/>
      <c r="I159" s="83"/>
      <c r="J159" s="83"/>
      <c r="K159" s="21"/>
      <c r="L159" s="21"/>
      <c r="M159" s="21"/>
    </row>
    <row r="160" spans="1:13" ht="30" customHeight="1" x14ac:dyDescent="0.25">
      <c r="A160" s="334"/>
      <c r="B160" s="328"/>
      <c r="C160" s="9" t="s">
        <v>9</v>
      </c>
      <c r="D160" s="68">
        <v>10000</v>
      </c>
      <c r="E160" s="68"/>
      <c r="F160" s="68">
        <v>25200</v>
      </c>
      <c r="G160" s="68"/>
      <c r="H160" s="82"/>
      <c r="I160" s="83"/>
      <c r="J160" s="83"/>
      <c r="K160" s="21"/>
      <c r="L160" s="21"/>
      <c r="M160" s="21"/>
    </row>
    <row r="161" spans="1:13" ht="45" customHeight="1" x14ac:dyDescent="0.25">
      <c r="A161" s="334"/>
      <c r="B161" s="328"/>
      <c r="C161" s="9" t="s">
        <v>10</v>
      </c>
      <c r="D161" s="68">
        <v>577.02</v>
      </c>
      <c r="E161" s="68">
        <v>81.55</v>
      </c>
      <c r="F161" s="68">
        <v>489.43</v>
      </c>
      <c r="G161" s="68"/>
      <c r="H161" s="82"/>
      <c r="I161" s="83"/>
      <c r="J161" s="83"/>
      <c r="K161" s="21"/>
      <c r="L161" s="21"/>
      <c r="M161" s="21"/>
    </row>
    <row r="162" spans="1:13" ht="39" customHeight="1" x14ac:dyDescent="0.25">
      <c r="A162" s="334"/>
      <c r="B162" s="328"/>
      <c r="C162" s="9" t="s">
        <v>11</v>
      </c>
      <c r="D162" s="68"/>
      <c r="E162" s="68"/>
      <c r="F162" s="68"/>
      <c r="G162" s="68"/>
      <c r="H162" s="82"/>
      <c r="I162" s="83"/>
      <c r="J162" s="83"/>
      <c r="K162" s="21"/>
      <c r="L162" s="21"/>
      <c r="M162" s="21"/>
    </row>
    <row r="163" spans="1:13" ht="30" customHeight="1" x14ac:dyDescent="0.25">
      <c r="A163" s="334" t="s">
        <v>172</v>
      </c>
      <c r="B163" s="327" t="s">
        <v>173</v>
      </c>
      <c r="C163" s="9" t="s">
        <v>17</v>
      </c>
      <c r="D163" s="68">
        <f>SUM(D164:D167)</f>
        <v>23091</v>
      </c>
      <c r="E163" s="21">
        <f t="shared" ref="E163:M163" si="37">SUM(E164:E167)</f>
        <v>32230.22</v>
      </c>
      <c r="F163" s="21">
        <f t="shared" si="37"/>
        <v>0</v>
      </c>
      <c r="G163" s="68">
        <f t="shared" si="37"/>
        <v>0</v>
      </c>
      <c r="H163" s="21">
        <f t="shared" si="37"/>
        <v>0</v>
      </c>
      <c r="I163" s="21">
        <f t="shared" si="37"/>
        <v>0</v>
      </c>
      <c r="J163" s="21">
        <f t="shared" si="37"/>
        <v>0</v>
      </c>
      <c r="K163" s="21">
        <f t="shared" si="37"/>
        <v>0</v>
      </c>
      <c r="L163" s="21">
        <f t="shared" si="37"/>
        <v>0</v>
      </c>
      <c r="M163" s="21">
        <f t="shared" si="37"/>
        <v>0</v>
      </c>
    </row>
    <row r="164" spans="1:13" ht="30" customHeight="1" x14ac:dyDescent="0.25">
      <c r="A164" s="334"/>
      <c r="B164" s="328"/>
      <c r="C164" s="9" t="s">
        <v>18</v>
      </c>
      <c r="D164" s="68"/>
      <c r="E164" s="68"/>
      <c r="F164" s="68"/>
      <c r="G164" s="68"/>
      <c r="H164" s="82"/>
      <c r="I164" s="83"/>
      <c r="J164" s="83"/>
      <c r="K164" s="21"/>
      <c r="L164" s="21"/>
      <c r="M164" s="21"/>
    </row>
    <row r="165" spans="1:13" ht="30" customHeight="1" x14ac:dyDescent="0.25">
      <c r="A165" s="334"/>
      <c r="B165" s="328"/>
      <c r="C165" s="9" t="s">
        <v>9</v>
      </c>
      <c r="D165" s="68">
        <v>23091</v>
      </c>
      <c r="E165" s="68">
        <v>32230.22</v>
      </c>
      <c r="F165" s="68"/>
      <c r="G165" s="68"/>
      <c r="H165" s="82">
        <v>0</v>
      </c>
      <c r="I165" s="83"/>
      <c r="J165" s="83"/>
      <c r="K165" s="21"/>
      <c r="L165" s="21"/>
      <c r="M165" s="21"/>
    </row>
    <row r="166" spans="1:13" ht="48" customHeight="1" x14ac:dyDescent="0.25">
      <c r="A166" s="334"/>
      <c r="B166" s="328"/>
      <c r="C166" s="9" t="s">
        <v>10</v>
      </c>
      <c r="D166" s="68"/>
      <c r="E166" s="68"/>
      <c r="F166" s="68"/>
      <c r="G166" s="68"/>
      <c r="H166" s="82"/>
      <c r="I166" s="83"/>
      <c r="J166" s="83"/>
      <c r="K166" s="21"/>
      <c r="L166" s="21"/>
      <c r="M166" s="21"/>
    </row>
    <row r="167" spans="1:13" ht="30" customHeight="1" x14ac:dyDescent="0.25">
      <c r="A167" s="334"/>
      <c r="B167" s="328"/>
      <c r="C167" s="9" t="s">
        <v>11</v>
      </c>
      <c r="D167" s="68"/>
      <c r="E167" s="68"/>
      <c r="F167" s="68"/>
      <c r="G167" s="68"/>
      <c r="H167" s="82"/>
      <c r="I167" s="83"/>
      <c r="J167" s="83"/>
      <c r="K167" s="21"/>
      <c r="L167" s="21"/>
      <c r="M167" s="21"/>
    </row>
    <row r="168" spans="1:13" ht="30" customHeight="1" x14ac:dyDescent="0.25">
      <c r="A168" s="334" t="s">
        <v>174</v>
      </c>
      <c r="B168" s="327" t="s">
        <v>228</v>
      </c>
      <c r="C168" s="9" t="s">
        <v>17</v>
      </c>
      <c r="D168" s="68">
        <f>SUM(D169:D172)</f>
        <v>2005.5</v>
      </c>
      <c r="E168" s="21">
        <f t="shared" ref="E168:M168" si="38">SUM(E169:E172)</f>
        <v>7017.97</v>
      </c>
      <c r="F168" s="21">
        <f t="shared" si="38"/>
        <v>0</v>
      </c>
      <c r="G168" s="68">
        <f t="shared" si="38"/>
        <v>1399.54</v>
      </c>
      <c r="H168" s="21">
        <f t="shared" si="38"/>
        <v>0</v>
      </c>
      <c r="I168" s="21">
        <f t="shared" si="38"/>
        <v>0</v>
      </c>
      <c r="J168" s="21">
        <f t="shared" si="38"/>
        <v>0</v>
      </c>
      <c r="K168" s="21">
        <f t="shared" si="38"/>
        <v>0</v>
      </c>
      <c r="L168" s="21">
        <f t="shared" si="38"/>
        <v>0</v>
      </c>
      <c r="M168" s="21">
        <f t="shared" si="38"/>
        <v>0</v>
      </c>
    </row>
    <row r="169" spans="1:13" ht="30" customHeight="1" x14ac:dyDescent="0.25">
      <c r="A169" s="334"/>
      <c r="B169" s="328"/>
      <c r="C169" s="9" t="s">
        <v>18</v>
      </c>
      <c r="D169" s="68">
        <v>1699.97</v>
      </c>
      <c r="E169" s="68">
        <v>6019.9</v>
      </c>
      <c r="F169" s="68"/>
      <c r="G169" s="68">
        <v>1200</v>
      </c>
      <c r="H169" s="82"/>
      <c r="I169" s="83"/>
      <c r="J169" s="83"/>
      <c r="K169" s="21"/>
      <c r="L169" s="21"/>
      <c r="M169" s="21"/>
    </row>
    <row r="170" spans="1:13" ht="30" customHeight="1" x14ac:dyDescent="0.25">
      <c r="A170" s="334"/>
      <c r="B170" s="328"/>
      <c r="C170" s="9" t="s">
        <v>9</v>
      </c>
      <c r="D170" s="68">
        <v>300.02999999999997</v>
      </c>
      <c r="E170" s="68">
        <v>980.1</v>
      </c>
      <c r="F170" s="68"/>
      <c r="G170" s="68">
        <v>195.35</v>
      </c>
      <c r="H170" s="82"/>
      <c r="I170" s="83"/>
      <c r="J170" s="83"/>
      <c r="K170" s="21"/>
      <c r="L170" s="21"/>
      <c r="M170" s="21"/>
    </row>
    <row r="171" spans="1:13" ht="45.75" customHeight="1" x14ac:dyDescent="0.25">
      <c r="A171" s="334"/>
      <c r="B171" s="328"/>
      <c r="C171" s="9" t="s">
        <v>10</v>
      </c>
      <c r="D171" s="68">
        <v>5.5</v>
      </c>
      <c r="E171" s="68">
        <v>17.97</v>
      </c>
      <c r="F171" s="68"/>
      <c r="G171" s="68">
        <v>4.1900000000000004</v>
      </c>
      <c r="H171" s="82"/>
      <c r="I171" s="83"/>
      <c r="J171" s="83"/>
      <c r="K171" s="21"/>
      <c r="L171" s="21"/>
      <c r="M171" s="21"/>
    </row>
    <row r="172" spans="1:13" ht="30" customHeight="1" x14ac:dyDescent="0.25">
      <c r="A172" s="334"/>
      <c r="B172" s="328"/>
      <c r="C172" s="9" t="s">
        <v>11</v>
      </c>
      <c r="D172" s="68"/>
      <c r="E172" s="68"/>
      <c r="F172" s="68"/>
      <c r="G172" s="68"/>
      <c r="H172" s="82"/>
      <c r="I172" s="83"/>
      <c r="J172" s="83"/>
      <c r="K172" s="21"/>
      <c r="L172" s="21"/>
      <c r="M172" s="21"/>
    </row>
    <row r="173" spans="1:13" ht="30" customHeight="1" x14ac:dyDescent="0.25">
      <c r="A173" s="334" t="s">
        <v>219</v>
      </c>
      <c r="B173" s="327" t="s">
        <v>225</v>
      </c>
      <c r="C173" s="9" t="s">
        <v>17</v>
      </c>
      <c r="D173" s="68">
        <f>SUM(D174:D177)</f>
        <v>0</v>
      </c>
      <c r="E173" s="21">
        <f t="shared" ref="E173:M173" si="39">SUM(E174:E177)</f>
        <v>6182.87</v>
      </c>
      <c r="F173" s="21">
        <f t="shared" si="39"/>
        <v>4300</v>
      </c>
      <c r="G173" s="68">
        <f t="shared" si="39"/>
        <v>10014.77</v>
      </c>
      <c r="H173" s="21">
        <f t="shared" si="39"/>
        <v>0</v>
      </c>
      <c r="I173" s="21">
        <f t="shared" si="39"/>
        <v>0</v>
      </c>
      <c r="J173" s="21">
        <f t="shared" si="39"/>
        <v>0</v>
      </c>
      <c r="K173" s="21">
        <f t="shared" si="39"/>
        <v>0</v>
      </c>
      <c r="L173" s="21">
        <f t="shared" si="39"/>
        <v>0</v>
      </c>
      <c r="M173" s="21">
        <f t="shared" si="39"/>
        <v>0</v>
      </c>
    </row>
    <row r="174" spans="1:13" ht="38.25" customHeight="1" x14ac:dyDescent="0.25">
      <c r="A174" s="334"/>
      <c r="B174" s="328"/>
      <c r="C174" s="9" t="s">
        <v>18</v>
      </c>
      <c r="D174" s="68"/>
      <c r="E174" s="68"/>
      <c r="F174" s="68"/>
      <c r="G174" s="68"/>
      <c r="H174" s="82"/>
      <c r="I174" s="83"/>
      <c r="J174" s="83"/>
      <c r="K174" s="21"/>
      <c r="L174" s="21"/>
      <c r="M174" s="21"/>
    </row>
    <row r="175" spans="1:13" ht="36.75" customHeight="1" x14ac:dyDescent="0.25">
      <c r="A175" s="334"/>
      <c r="B175" s="328"/>
      <c r="C175" s="9" t="s">
        <v>9</v>
      </c>
      <c r="D175" s="68"/>
      <c r="E175" s="68">
        <v>5766</v>
      </c>
      <c r="F175" s="68">
        <v>4300</v>
      </c>
      <c r="G175" s="68">
        <v>9800</v>
      </c>
      <c r="H175" s="82"/>
      <c r="I175" s="83"/>
      <c r="J175" s="83"/>
      <c r="K175" s="21"/>
      <c r="L175" s="21"/>
      <c r="M175" s="21"/>
    </row>
    <row r="176" spans="1:13" ht="44.25" customHeight="1" x14ac:dyDescent="0.25">
      <c r="A176" s="334"/>
      <c r="B176" s="328"/>
      <c r="C176" s="9" t="s">
        <v>10</v>
      </c>
      <c r="D176" s="68"/>
      <c r="E176" s="68">
        <v>416.87</v>
      </c>
      <c r="F176" s="68"/>
      <c r="G176" s="68">
        <v>214.77</v>
      </c>
      <c r="H176" s="82"/>
      <c r="I176" s="83"/>
      <c r="J176" s="83"/>
      <c r="K176" s="21"/>
      <c r="L176" s="21"/>
      <c r="M176" s="21"/>
    </row>
    <row r="177" spans="1:13" ht="41.25" customHeight="1" x14ac:dyDescent="0.25">
      <c r="A177" s="334"/>
      <c r="B177" s="329"/>
      <c r="C177" s="9" t="s">
        <v>11</v>
      </c>
      <c r="D177" s="68"/>
      <c r="E177" s="68"/>
      <c r="F177" s="68"/>
      <c r="G177" s="68"/>
      <c r="H177" s="82"/>
      <c r="I177" s="83"/>
      <c r="J177" s="83"/>
      <c r="K177" s="21"/>
      <c r="L177" s="21"/>
      <c r="M177" s="21"/>
    </row>
    <row r="178" spans="1:13" ht="41.25" customHeight="1" x14ac:dyDescent="0.25">
      <c r="A178" s="327" t="s">
        <v>252</v>
      </c>
      <c r="B178" s="327" t="s">
        <v>254</v>
      </c>
      <c r="C178" s="9" t="s">
        <v>17</v>
      </c>
      <c r="D178" s="68">
        <f>SUM(D179:D182)</f>
        <v>0</v>
      </c>
      <c r="E178" s="21">
        <f t="shared" ref="E178:M178" si="40">SUM(E179:E182)</f>
        <v>0</v>
      </c>
      <c r="F178" s="21">
        <f t="shared" si="40"/>
        <v>0</v>
      </c>
      <c r="G178" s="68">
        <f t="shared" si="40"/>
        <v>2145.0500000000002</v>
      </c>
      <c r="H178" s="21">
        <f t="shared" si="40"/>
        <v>0</v>
      </c>
      <c r="I178" s="21">
        <f t="shared" si="40"/>
        <v>0</v>
      </c>
      <c r="J178" s="21">
        <f t="shared" si="40"/>
        <v>0</v>
      </c>
      <c r="K178" s="21">
        <f t="shared" si="40"/>
        <v>0</v>
      </c>
      <c r="L178" s="21">
        <f t="shared" si="40"/>
        <v>0</v>
      </c>
      <c r="M178" s="21">
        <f t="shared" si="40"/>
        <v>0</v>
      </c>
    </row>
    <row r="179" spans="1:13" ht="41.25" customHeight="1" x14ac:dyDescent="0.25">
      <c r="A179" s="328"/>
      <c r="B179" s="328"/>
      <c r="C179" s="9" t="s">
        <v>18</v>
      </c>
      <c r="D179" s="68"/>
      <c r="E179" s="68"/>
      <c r="F179" s="68"/>
      <c r="G179" s="68"/>
      <c r="H179" s="82"/>
      <c r="I179" s="83"/>
      <c r="J179" s="83"/>
      <c r="K179" s="21"/>
      <c r="L179" s="21"/>
      <c r="M179" s="21"/>
    </row>
    <row r="180" spans="1:13" ht="41.25" customHeight="1" x14ac:dyDescent="0.25">
      <c r="A180" s="328"/>
      <c r="B180" s="328"/>
      <c r="C180" s="9" t="s">
        <v>9</v>
      </c>
      <c r="D180" s="68"/>
      <c r="E180" s="68"/>
      <c r="F180" s="68"/>
      <c r="G180" s="68">
        <v>2100</v>
      </c>
      <c r="H180" s="82"/>
      <c r="I180" s="83"/>
      <c r="J180" s="83"/>
      <c r="K180" s="21"/>
      <c r="L180" s="21"/>
      <c r="M180" s="21"/>
    </row>
    <row r="181" spans="1:13" ht="41.25" customHeight="1" x14ac:dyDescent="0.25">
      <c r="A181" s="328"/>
      <c r="B181" s="328"/>
      <c r="C181" s="9" t="s">
        <v>10</v>
      </c>
      <c r="D181" s="68"/>
      <c r="E181" s="68"/>
      <c r="F181" s="68"/>
      <c r="G181" s="68">
        <v>45.05</v>
      </c>
      <c r="H181" s="82"/>
      <c r="I181" s="83"/>
      <c r="J181" s="83"/>
      <c r="K181" s="21"/>
      <c r="L181" s="21"/>
      <c r="M181" s="21"/>
    </row>
    <row r="182" spans="1:13" ht="41.25" customHeight="1" x14ac:dyDescent="0.25">
      <c r="A182" s="329"/>
      <c r="B182" s="329"/>
      <c r="C182" s="9" t="s">
        <v>11</v>
      </c>
      <c r="D182" s="68"/>
      <c r="E182" s="68"/>
      <c r="F182" s="68"/>
      <c r="G182" s="68"/>
      <c r="H182" s="82"/>
      <c r="I182" s="83"/>
      <c r="J182" s="83"/>
      <c r="K182" s="21"/>
      <c r="L182" s="21"/>
      <c r="M182" s="21"/>
    </row>
    <row r="183" spans="1:13" ht="41.25" customHeight="1" x14ac:dyDescent="0.25">
      <c r="A183" s="327" t="s">
        <v>434</v>
      </c>
      <c r="B183" s="327" t="s">
        <v>253</v>
      </c>
      <c r="C183" s="9" t="s">
        <v>17</v>
      </c>
      <c r="D183" s="68">
        <f>SUM(D184:D187)</f>
        <v>0</v>
      </c>
      <c r="E183" s="21">
        <f t="shared" ref="E183:M183" si="41">SUM(E184:E187)</f>
        <v>0</v>
      </c>
      <c r="F183" s="21">
        <f t="shared" si="41"/>
        <v>0</v>
      </c>
      <c r="G183" s="68">
        <f t="shared" si="41"/>
        <v>4400</v>
      </c>
      <c r="H183" s="21">
        <f t="shared" si="41"/>
        <v>0</v>
      </c>
      <c r="I183" s="21">
        <f t="shared" si="41"/>
        <v>0</v>
      </c>
      <c r="J183" s="21">
        <f t="shared" si="41"/>
        <v>0</v>
      </c>
      <c r="K183" s="21">
        <f t="shared" si="41"/>
        <v>0</v>
      </c>
      <c r="L183" s="21">
        <f t="shared" si="41"/>
        <v>0</v>
      </c>
      <c r="M183" s="21">
        <f t="shared" si="41"/>
        <v>0</v>
      </c>
    </row>
    <row r="184" spans="1:13" ht="41.25" customHeight="1" x14ac:dyDescent="0.25">
      <c r="A184" s="328"/>
      <c r="B184" s="328"/>
      <c r="C184" s="9" t="s">
        <v>18</v>
      </c>
      <c r="D184" s="68"/>
      <c r="E184" s="68"/>
      <c r="F184" s="68"/>
      <c r="G184" s="68"/>
      <c r="H184" s="82"/>
      <c r="I184" s="83"/>
      <c r="J184" s="83"/>
      <c r="K184" s="21"/>
      <c r="L184" s="21"/>
      <c r="M184" s="21"/>
    </row>
    <row r="185" spans="1:13" ht="41.25" customHeight="1" x14ac:dyDescent="0.25">
      <c r="A185" s="328"/>
      <c r="B185" s="328"/>
      <c r="C185" s="9" t="s">
        <v>9</v>
      </c>
      <c r="D185" s="68"/>
      <c r="E185" s="68"/>
      <c r="F185" s="68"/>
      <c r="G185" s="68">
        <v>4400</v>
      </c>
      <c r="H185" s="82"/>
      <c r="I185" s="83"/>
      <c r="J185" s="83"/>
      <c r="K185" s="21"/>
      <c r="L185" s="21"/>
      <c r="M185" s="21"/>
    </row>
    <row r="186" spans="1:13" ht="48" customHeight="1" x14ac:dyDescent="0.25">
      <c r="A186" s="328"/>
      <c r="B186" s="328"/>
      <c r="C186" s="9" t="s">
        <v>10</v>
      </c>
      <c r="D186" s="68"/>
      <c r="E186" s="68"/>
      <c r="F186" s="68"/>
      <c r="G186" s="68"/>
      <c r="H186" s="82"/>
      <c r="I186" s="83"/>
      <c r="J186" s="83"/>
      <c r="K186" s="21"/>
      <c r="L186" s="21"/>
      <c r="M186" s="21"/>
    </row>
    <row r="187" spans="1:13" ht="41.25" customHeight="1" x14ac:dyDescent="0.25">
      <c r="A187" s="329"/>
      <c r="B187" s="329"/>
      <c r="C187" s="9" t="s">
        <v>11</v>
      </c>
      <c r="D187" s="68"/>
      <c r="E187" s="68"/>
      <c r="F187" s="68"/>
      <c r="G187" s="68"/>
      <c r="H187" s="82"/>
      <c r="I187" s="83"/>
      <c r="J187" s="83"/>
      <c r="K187" s="21"/>
      <c r="L187" s="21"/>
      <c r="M187" s="21"/>
    </row>
    <row r="188" spans="1:13" ht="41.25" customHeight="1" x14ac:dyDescent="0.25">
      <c r="A188" s="327" t="s">
        <v>435</v>
      </c>
      <c r="B188" s="327" t="s">
        <v>437</v>
      </c>
      <c r="C188" s="9" t="s">
        <v>17</v>
      </c>
      <c r="D188" s="68">
        <f>SUM(D189:D193)</f>
        <v>0</v>
      </c>
      <c r="E188" s="21">
        <f t="shared" ref="E188:M188" si="42">SUM(E189:E193)</f>
        <v>0</v>
      </c>
      <c r="F188" s="21">
        <f t="shared" si="42"/>
        <v>0</v>
      </c>
      <c r="G188" s="68">
        <f t="shared" si="42"/>
        <v>0</v>
      </c>
      <c r="H188" s="21">
        <f t="shared" si="42"/>
        <v>0</v>
      </c>
      <c r="I188" s="21">
        <f t="shared" si="42"/>
        <v>0</v>
      </c>
      <c r="J188" s="21">
        <f t="shared" si="42"/>
        <v>0</v>
      </c>
      <c r="K188" s="21">
        <f t="shared" si="42"/>
        <v>0</v>
      </c>
      <c r="L188" s="21">
        <f t="shared" si="42"/>
        <v>0</v>
      </c>
      <c r="M188" s="21">
        <f t="shared" si="42"/>
        <v>0</v>
      </c>
    </row>
    <row r="189" spans="1:13" ht="41.25" customHeight="1" x14ac:dyDescent="0.25">
      <c r="A189" s="328"/>
      <c r="B189" s="328"/>
      <c r="C189" s="9" t="s">
        <v>18</v>
      </c>
      <c r="D189" s="68"/>
      <c r="E189" s="68"/>
      <c r="F189" s="68"/>
      <c r="G189" s="68"/>
      <c r="H189" s="82"/>
      <c r="I189" s="83"/>
      <c r="J189" s="83"/>
      <c r="K189" s="21"/>
      <c r="L189" s="21"/>
      <c r="M189" s="21"/>
    </row>
    <row r="190" spans="1:13" ht="41.25" customHeight="1" x14ac:dyDescent="0.25">
      <c r="A190" s="328"/>
      <c r="B190" s="328"/>
      <c r="C190" s="9" t="s">
        <v>9</v>
      </c>
      <c r="D190" s="68"/>
      <c r="E190" s="68"/>
      <c r="F190" s="68"/>
      <c r="G190" s="68"/>
      <c r="H190" s="82"/>
      <c r="I190" s="83"/>
      <c r="J190" s="83"/>
      <c r="K190" s="21"/>
      <c r="L190" s="21"/>
      <c r="M190" s="21"/>
    </row>
    <row r="191" spans="1:13" ht="41.25" customHeight="1" x14ac:dyDescent="0.25">
      <c r="A191" s="328"/>
      <c r="B191" s="328"/>
      <c r="C191" s="9" t="s">
        <v>10</v>
      </c>
      <c r="D191" s="68"/>
      <c r="E191" s="68"/>
      <c r="F191" s="68"/>
      <c r="G191" s="68"/>
      <c r="H191" s="82"/>
      <c r="I191" s="83"/>
      <c r="J191" s="83"/>
      <c r="K191" s="21"/>
      <c r="L191" s="21"/>
      <c r="M191" s="21"/>
    </row>
    <row r="192" spans="1:13" ht="41.25" customHeight="1" x14ac:dyDescent="0.25">
      <c r="A192" s="328"/>
      <c r="B192" s="328"/>
      <c r="C192" s="9" t="s">
        <v>11</v>
      </c>
      <c r="D192" s="68"/>
      <c r="E192" s="68"/>
      <c r="F192" s="68"/>
      <c r="G192" s="68"/>
      <c r="H192" s="82"/>
      <c r="I192" s="83"/>
      <c r="J192" s="83"/>
      <c r="K192" s="21"/>
      <c r="L192" s="21"/>
      <c r="M192" s="21"/>
    </row>
    <row r="193" spans="1:13" ht="41.25" customHeight="1" x14ac:dyDescent="0.25">
      <c r="A193" s="329"/>
      <c r="B193" s="329"/>
      <c r="C193" s="9" t="s">
        <v>11</v>
      </c>
      <c r="D193" s="68"/>
      <c r="E193" s="68"/>
      <c r="F193" s="68"/>
      <c r="G193" s="68"/>
      <c r="H193" s="82"/>
      <c r="I193" s="83"/>
      <c r="J193" s="83"/>
      <c r="K193" s="21"/>
      <c r="L193" s="21"/>
      <c r="M193" s="21"/>
    </row>
    <row r="194" spans="1:13" ht="30" customHeight="1" x14ac:dyDescent="0.25">
      <c r="A194" s="327" t="s">
        <v>450</v>
      </c>
      <c r="B194" s="327" t="s">
        <v>451</v>
      </c>
      <c r="C194" s="9" t="s">
        <v>17</v>
      </c>
      <c r="D194" s="68">
        <f>SUM(D195:D199)</f>
        <v>0</v>
      </c>
      <c r="E194" s="21">
        <f t="shared" ref="E194:M194" si="43">SUM(E195:E199)</f>
        <v>0</v>
      </c>
      <c r="F194" s="21">
        <f t="shared" si="43"/>
        <v>0</v>
      </c>
      <c r="G194" s="68">
        <f t="shared" si="43"/>
        <v>0</v>
      </c>
      <c r="H194" s="21">
        <f t="shared" si="43"/>
        <v>647.6</v>
      </c>
      <c r="I194" s="21">
        <f t="shared" si="43"/>
        <v>0</v>
      </c>
      <c r="J194" s="21">
        <f t="shared" si="43"/>
        <v>0</v>
      </c>
      <c r="K194" s="21">
        <f t="shared" si="43"/>
        <v>0</v>
      </c>
      <c r="L194" s="21">
        <f t="shared" si="43"/>
        <v>0</v>
      </c>
      <c r="M194" s="21">
        <f t="shared" si="43"/>
        <v>0</v>
      </c>
    </row>
    <row r="195" spans="1:13" ht="30" x14ac:dyDescent="0.25">
      <c r="A195" s="328"/>
      <c r="B195" s="328"/>
      <c r="C195" s="9" t="s">
        <v>18</v>
      </c>
      <c r="D195" s="68"/>
      <c r="E195" s="68"/>
      <c r="F195" s="68"/>
      <c r="G195" s="68"/>
      <c r="H195" s="82"/>
      <c r="I195" s="83"/>
      <c r="J195" s="83"/>
      <c r="K195" s="21"/>
      <c r="L195" s="21"/>
      <c r="M195" s="21"/>
    </row>
    <row r="196" spans="1:13" ht="30" x14ac:dyDescent="0.25">
      <c r="A196" s="328"/>
      <c r="B196" s="328"/>
      <c r="C196" s="9" t="s">
        <v>9</v>
      </c>
      <c r="D196" s="68"/>
      <c r="E196" s="68"/>
      <c r="F196" s="68"/>
      <c r="G196" s="68"/>
      <c r="H196" s="82">
        <v>634</v>
      </c>
      <c r="I196" s="83"/>
      <c r="J196" s="83"/>
      <c r="K196" s="21"/>
      <c r="L196" s="21"/>
      <c r="M196" s="21"/>
    </row>
    <row r="197" spans="1:13" ht="45" x14ac:dyDescent="0.25">
      <c r="A197" s="328"/>
      <c r="B197" s="328"/>
      <c r="C197" s="9" t="s">
        <v>10</v>
      </c>
      <c r="D197" s="68"/>
      <c r="E197" s="68"/>
      <c r="F197" s="68"/>
      <c r="G197" s="68"/>
      <c r="H197" s="82">
        <v>13.6</v>
      </c>
      <c r="I197" s="83"/>
      <c r="J197" s="83"/>
      <c r="K197" s="21"/>
      <c r="L197" s="21"/>
      <c r="M197" s="21"/>
    </row>
    <row r="198" spans="1:13" ht="137.25" customHeight="1" x14ac:dyDescent="0.25">
      <c r="A198" s="328"/>
      <c r="B198" s="328"/>
      <c r="C198" s="9" t="s">
        <v>11</v>
      </c>
      <c r="D198" s="68"/>
      <c r="E198" s="68"/>
      <c r="F198" s="68"/>
      <c r="G198" s="68"/>
      <c r="H198" s="82"/>
      <c r="I198" s="83"/>
      <c r="J198" s="83"/>
      <c r="K198" s="21"/>
      <c r="L198" s="21"/>
      <c r="M198" s="21"/>
    </row>
    <row r="199" spans="1:13" ht="30" hidden="1" customHeight="1" x14ac:dyDescent="0.25">
      <c r="A199" s="329"/>
      <c r="B199" s="329"/>
      <c r="C199" s="9" t="s">
        <v>11</v>
      </c>
      <c r="D199" s="68"/>
      <c r="E199" s="68"/>
      <c r="F199" s="68"/>
      <c r="G199" s="68"/>
      <c r="H199" s="82"/>
      <c r="I199" s="83"/>
      <c r="J199" s="83"/>
      <c r="K199" s="21"/>
      <c r="L199" s="21"/>
      <c r="M199" s="21"/>
    </row>
    <row r="200" spans="1:13" ht="30" x14ac:dyDescent="0.25">
      <c r="A200" s="327" t="s">
        <v>80</v>
      </c>
      <c r="B200" s="355" t="s">
        <v>81</v>
      </c>
      <c r="C200" s="9" t="s">
        <v>17</v>
      </c>
      <c r="D200" s="68">
        <f>D203</f>
        <v>9964.69</v>
      </c>
      <c r="E200" s="68">
        <f t="shared" ref="E200:M200" si="44">E203</f>
        <v>8852.7800000000007</v>
      </c>
      <c r="F200" s="68">
        <f>F203</f>
        <v>8631.44</v>
      </c>
      <c r="G200" s="68">
        <f t="shared" ref="G200:H200" si="45">G203</f>
        <v>7931.74</v>
      </c>
      <c r="H200" s="68">
        <f t="shared" si="45"/>
        <v>8988.85</v>
      </c>
      <c r="I200" s="21">
        <f t="shared" si="44"/>
        <v>5439</v>
      </c>
      <c r="J200" s="21">
        <f t="shared" si="44"/>
        <v>5602.2</v>
      </c>
      <c r="K200" s="21">
        <f t="shared" si="44"/>
        <v>5770.3</v>
      </c>
      <c r="L200" s="21">
        <f t="shared" si="44"/>
        <v>5943.4</v>
      </c>
      <c r="M200" s="21">
        <f t="shared" si="44"/>
        <v>5121.7</v>
      </c>
    </row>
    <row r="201" spans="1:13" ht="30" x14ac:dyDescent="0.25">
      <c r="A201" s="328"/>
      <c r="B201" s="355"/>
      <c r="C201" s="9" t="s">
        <v>18</v>
      </c>
      <c r="D201" s="68">
        <v>0</v>
      </c>
      <c r="E201" s="68">
        <v>0</v>
      </c>
      <c r="F201" s="68">
        <v>0</v>
      </c>
      <c r="G201" s="68">
        <v>0</v>
      </c>
      <c r="H201" s="82">
        <v>0</v>
      </c>
      <c r="I201" s="83">
        <v>0</v>
      </c>
      <c r="J201" s="83">
        <v>0</v>
      </c>
      <c r="K201" s="21">
        <v>0</v>
      </c>
      <c r="L201" s="21">
        <v>0</v>
      </c>
      <c r="M201" s="21">
        <v>0</v>
      </c>
    </row>
    <row r="202" spans="1:13" ht="30" x14ac:dyDescent="0.25">
      <c r="A202" s="328"/>
      <c r="B202" s="355"/>
      <c r="C202" s="9" t="s">
        <v>9</v>
      </c>
      <c r="D202" s="68">
        <v>0</v>
      </c>
      <c r="E202" s="68">
        <v>0</v>
      </c>
      <c r="F202" s="68">
        <v>0</v>
      </c>
      <c r="G202" s="68">
        <v>0</v>
      </c>
      <c r="H202" s="82">
        <v>0</v>
      </c>
      <c r="I202" s="83">
        <v>0</v>
      </c>
      <c r="J202" s="83">
        <v>0</v>
      </c>
      <c r="K202" s="21">
        <v>0</v>
      </c>
      <c r="L202" s="21">
        <v>0</v>
      </c>
      <c r="M202" s="21">
        <v>0</v>
      </c>
    </row>
    <row r="203" spans="1:13" ht="45" customHeight="1" x14ac:dyDescent="0.25">
      <c r="A203" s="328"/>
      <c r="B203" s="355"/>
      <c r="C203" s="9" t="s">
        <v>10</v>
      </c>
      <c r="D203" s="68">
        <v>9964.69</v>
      </c>
      <c r="E203" s="68">
        <v>8852.7800000000007</v>
      </c>
      <c r="F203" s="68">
        <v>8631.44</v>
      </c>
      <c r="G203" s="68">
        <v>7931.74</v>
      </c>
      <c r="H203" s="82">
        <v>8988.85</v>
      </c>
      <c r="I203" s="83">
        <v>5439</v>
      </c>
      <c r="J203" s="83">
        <v>5602.2</v>
      </c>
      <c r="K203" s="21">
        <v>5770.3</v>
      </c>
      <c r="L203" s="197">
        <v>5943.4</v>
      </c>
      <c r="M203" s="197">
        <v>5121.7</v>
      </c>
    </row>
    <row r="204" spans="1:13" ht="33" customHeight="1" x14ac:dyDescent="0.25">
      <c r="A204" s="329"/>
      <c r="B204" s="355"/>
      <c r="C204" s="9" t="s">
        <v>11</v>
      </c>
      <c r="D204" s="68">
        <v>0</v>
      </c>
      <c r="E204" s="68">
        <v>0</v>
      </c>
      <c r="F204" s="68">
        <v>0</v>
      </c>
      <c r="G204" s="68">
        <v>0</v>
      </c>
      <c r="H204" s="82">
        <v>0</v>
      </c>
      <c r="I204" s="83">
        <v>0</v>
      </c>
      <c r="J204" s="83">
        <v>0</v>
      </c>
      <c r="K204" s="21">
        <v>0</v>
      </c>
      <c r="L204" s="198"/>
      <c r="M204" s="198"/>
    </row>
    <row r="205" spans="1:13" ht="42.75" customHeight="1" x14ac:dyDescent="0.25">
      <c r="A205" s="327" t="s">
        <v>82</v>
      </c>
      <c r="B205" s="355" t="s">
        <v>83</v>
      </c>
      <c r="C205" s="9" t="s">
        <v>17</v>
      </c>
      <c r="D205" s="68">
        <f>D208</f>
        <v>0</v>
      </c>
      <c r="E205" s="68">
        <v>0</v>
      </c>
      <c r="F205" s="68">
        <v>0</v>
      </c>
      <c r="G205" s="68">
        <v>0</v>
      </c>
      <c r="H205" s="82">
        <v>0</v>
      </c>
      <c r="I205" s="83">
        <v>0</v>
      </c>
      <c r="J205" s="83">
        <v>0</v>
      </c>
      <c r="K205" s="21">
        <v>0</v>
      </c>
      <c r="L205" s="21">
        <v>0</v>
      </c>
      <c r="M205" s="21">
        <v>0</v>
      </c>
    </row>
    <row r="206" spans="1:13" ht="38.25" customHeight="1" x14ac:dyDescent="0.25">
      <c r="A206" s="328"/>
      <c r="B206" s="355"/>
      <c r="C206" s="9" t="s">
        <v>18</v>
      </c>
      <c r="D206" s="68">
        <v>0</v>
      </c>
      <c r="E206" s="68">
        <v>0</v>
      </c>
      <c r="F206" s="68">
        <v>0</v>
      </c>
      <c r="G206" s="68">
        <v>0</v>
      </c>
      <c r="H206" s="82">
        <v>0</v>
      </c>
      <c r="I206" s="83">
        <v>0</v>
      </c>
      <c r="J206" s="83">
        <v>0</v>
      </c>
      <c r="K206" s="21">
        <v>0</v>
      </c>
      <c r="L206" s="21">
        <v>0</v>
      </c>
      <c r="M206" s="21">
        <v>0</v>
      </c>
    </row>
    <row r="207" spans="1:13" ht="44.25" customHeight="1" x14ac:dyDescent="0.25">
      <c r="A207" s="328"/>
      <c r="B207" s="355"/>
      <c r="C207" s="9" t="s">
        <v>9</v>
      </c>
      <c r="D207" s="68">
        <v>0</v>
      </c>
      <c r="E207" s="68">
        <v>0</v>
      </c>
      <c r="F207" s="68">
        <v>0</v>
      </c>
      <c r="G207" s="68">
        <v>0</v>
      </c>
      <c r="H207" s="82">
        <v>0</v>
      </c>
      <c r="I207" s="83">
        <v>0</v>
      </c>
      <c r="J207" s="83">
        <v>0</v>
      </c>
      <c r="K207" s="21">
        <v>0</v>
      </c>
      <c r="L207" s="21">
        <v>0</v>
      </c>
      <c r="M207" s="21">
        <v>0</v>
      </c>
    </row>
    <row r="208" spans="1:13" ht="50.25" customHeight="1" x14ac:dyDescent="0.25">
      <c r="A208" s="328"/>
      <c r="B208" s="355"/>
      <c r="C208" s="9" t="s">
        <v>10</v>
      </c>
      <c r="D208" s="68">
        <v>0</v>
      </c>
      <c r="E208" s="68">
        <v>0</v>
      </c>
      <c r="F208" s="68">
        <v>0</v>
      </c>
      <c r="G208" s="68">
        <v>0</v>
      </c>
      <c r="H208" s="82">
        <v>0</v>
      </c>
      <c r="I208" s="83">
        <v>0</v>
      </c>
      <c r="J208" s="83">
        <v>0</v>
      </c>
      <c r="K208" s="21">
        <v>0</v>
      </c>
      <c r="L208" s="21">
        <v>0</v>
      </c>
      <c r="M208" s="21">
        <v>0</v>
      </c>
    </row>
    <row r="209" spans="1:13" ht="38.25" customHeight="1" x14ac:dyDescent="0.25">
      <c r="A209" s="329"/>
      <c r="B209" s="355"/>
      <c r="C209" s="9" t="s">
        <v>11</v>
      </c>
      <c r="D209" s="68">
        <v>0</v>
      </c>
      <c r="E209" s="68">
        <v>0</v>
      </c>
      <c r="F209" s="68">
        <v>0</v>
      </c>
      <c r="G209" s="68">
        <v>0</v>
      </c>
      <c r="H209" s="82">
        <v>0</v>
      </c>
      <c r="I209" s="83">
        <v>0</v>
      </c>
      <c r="J209" s="83">
        <v>0</v>
      </c>
      <c r="K209" s="21">
        <v>0</v>
      </c>
      <c r="L209" s="21">
        <v>0</v>
      </c>
      <c r="M209" s="21">
        <v>0</v>
      </c>
    </row>
    <row r="210" spans="1:13" ht="42" customHeight="1" x14ac:dyDescent="0.25">
      <c r="A210" s="327" t="s">
        <v>84</v>
      </c>
      <c r="B210" s="355" t="s">
        <v>193</v>
      </c>
      <c r="C210" s="9" t="s">
        <v>17</v>
      </c>
      <c r="D210" s="68">
        <v>0</v>
      </c>
      <c r="E210" s="68">
        <v>0</v>
      </c>
      <c r="F210" s="68">
        <v>0</v>
      </c>
      <c r="G210" s="68">
        <v>0</v>
      </c>
      <c r="H210" s="82">
        <v>0</v>
      </c>
      <c r="I210" s="83">
        <v>0</v>
      </c>
      <c r="J210" s="83">
        <v>0</v>
      </c>
      <c r="K210" s="21">
        <v>0</v>
      </c>
      <c r="L210" s="21">
        <v>0</v>
      </c>
      <c r="M210" s="21">
        <v>0</v>
      </c>
    </row>
    <row r="211" spans="1:13" ht="46.5" customHeight="1" x14ac:dyDescent="0.25">
      <c r="A211" s="328"/>
      <c r="B211" s="355"/>
      <c r="C211" s="9" t="s">
        <v>18</v>
      </c>
      <c r="D211" s="68">
        <v>0</v>
      </c>
      <c r="E211" s="68">
        <v>0</v>
      </c>
      <c r="F211" s="68">
        <v>0</v>
      </c>
      <c r="G211" s="68">
        <v>0</v>
      </c>
      <c r="H211" s="82">
        <v>0</v>
      </c>
      <c r="I211" s="83">
        <v>0</v>
      </c>
      <c r="J211" s="83">
        <v>0</v>
      </c>
      <c r="K211" s="21">
        <v>0</v>
      </c>
      <c r="L211" s="21">
        <v>0</v>
      </c>
      <c r="M211" s="21">
        <v>0</v>
      </c>
    </row>
    <row r="212" spans="1:13" ht="42" customHeight="1" x14ac:dyDescent="0.25">
      <c r="A212" s="328"/>
      <c r="B212" s="355"/>
      <c r="C212" s="9" t="s">
        <v>9</v>
      </c>
      <c r="D212" s="68">
        <v>0</v>
      </c>
      <c r="E212" s="68">
        <v>0</v>
      </c>
      <c r="F212" s="68">
        <v>0</v>
      </c>
      <c r="G212" s="68">
        <v>0</v>
      </c>
      <c r="H212" s="82">
        <v>0</v>
      </c>
      <c r="I212" s="83">
        <v>0</v>
      </c>
      <c r="J212" s="83">
        <v>0</v>
      </c>
      <c r="K212" s="21">
        <v>0</v>
      </c>
      <c r="L212" s="21">
        <v>0</v>
      </c>
      <c r="M212" s="21">
        <v>0</v>
      </c>
    </row>
    <row r="213" spans="1:13" ht="65.25" customHeight="1" x14ac:dyDescent="0.25">
      <c r="A213" s="328"/>
      <c r="B213" s="355"/>
      <c r="C213" s="9" t="s">
        <v>10</v>
      </c>
      <c r="D213" s="68">
        <v>0</v>
      </c>
      <c r="E213" s="68">
        <v>0</v>
      </c>
      <c r="F213" s="68">
        <v>0</v>
      </c>
      <c r="G213" s="68">
        <v>0</v>
      </c>
      <c r="H213" s="82">
        <v>0</v>
      </c>
      <c r="I213" s="83">
        <v>0</v>
      </c>
      <c r="J213" s="83">
        <v>0</v>
      </c>
      <c r="K213" s="21">
        <v>0</v>
      </c>
      <c r="L213" s="21">
        <v>0</v>
      </c>
      <c r="M213" s="21">
        <v>0</v>
      </c>
    </row>
    <row r="214" spans="1:13" ht="33.75" customHeight="1" x14ac:dyDescent="0.25">
      <c r="A214" s="329"/>
      <c r="B214" s="355"/>
      <c r="C214" s="9" t="s">
        <v>11</v>
      </c>
      <c r="D214" s="68">
        <v>0</v>
      </c>
      <c r="E214" s="68">
        <v>0</v>
      </c>
      <c r="F214" s="68">
        <v>0</v>
      </c>
      <c r="G214" s="68">
        <v>0</v>
      </c>
      <c r="H214" s="82">
        <v>0</v>
      </c>
      <c r="I214" s="83">
        <v>0</v>
      </c>
      <c r="J214" s="83">
        <v>0</v>
      </c>
      <c r="K214" s="21">
        <v>0</v>
      </c>
      <c r="L214" s="21">
        <v>0</v>
      </c>
      <c r="M214" s="21">
        <v>0</v>
      </c>
    </row>
    <row r="215" spans="1:13" ht="33.75" customHeight="1" x14ac:dyDescent="0.25">
      <c r="A215" s="327" t="s">
        <v>245</v>
      </c>
      <c r="B215" s="327" t="s">
        <v>247</v>
      </c>
      <c r="C215" s="9" t="s">
        <v>17</v>
      </c>
      <c r="D215" s="68">
        <v>0</v>
      </c>
      <c r="E215" s="68">
        <v>0</v>
      </c>
      <c r="F215" s="68">
        <v>0</v>
      </c>
      <c r="G215" s="68">
        <v>0</v>
      </c>
      <c r="H215" s="68">
        <v>0</v>
      </c>
      <c r="I215" s="21">
        <v>0</v>
      </c>
      <c r="J215" s="21">
        <v>0</v>
      </c>
      <c r="K215" s="21">
        <v>0</v>
      </c>
      <c r="L215" s="21">
        <v>0</v>
      </c>
      <c r="M215" s="21">
        <v>0</v>
      </c>
    </row>
    <row r="216" spans="1:13" ht="33.75" customHeight="1" x14ac:dyDescent="0.25">
      <c r="A216" s="328"/>
      <c r="B216" s="328"/>
      <c r="C216" s="9" t="s">
        <v>18</v>
      </c>
      <c r="D216" s="68">
        <v>0</v>
      </c>
      <c r="E216" s="68">
        <v>0</v>
      </c>
      <c r="F216" s="68">
        <v>0</v>
      </c>
      <c r="G216" s="68">
        <v>0</v>
      </c>
      <c r="H216" s="68">
        <v>0</v>
      </c>
      <c r="I216" s="21">
        <v>0</v>
      </c>
      <c r="J216" s="21">
        <v>0</v>
      </c>
      <c r="K216" s="21">
        <v>0</v>
      </c>
      <c r="L216" s="21">
        <v>0</v>
      </c>
      <c r="M216" s="21">
        <v>0</v>
      </c>
    </row>
    <row r="217" spans="1:13" ht="33.75" customHeight="1" x14ac:dyDescent="0.25">
      <c r="A217" s="328"/>
      <c r="B217" s="328"/>
      <c r="C217" s="9" t="s">
        <v>9</v>
      </c>
      <c r="D217" s="68">
        <v>0</v>
      </c>
      <c r="E217" s="68">
        <v>0</v>
      </c>
      <c r="F217" s="68">
        <v>0</v>
      </c>
      <c r="G217" s="68">
        <v>0</v>
      </c>
      <c r="H217" s="68">
        <v>0</v>
      </c>
      <c r="I217" s="21">
        <v>0</v>
      </c>
      <c r="J217" s="21">
        <v>0</v>
      </c>
      <c r="K217" s="21">
        <v>0</v>
      </c>
      <c r="L217" s="21">
        <v>0</v>
      </c>
      <c r="M217" s="21">
        <v>0</v>
      </c>
    </row>
    <row r="218" spans="1:13" ht="42.75" customHeight="1" x14ac:dyDescent="0.25">
      <c r="A218" s="328"/>
      <c r="B218" s="328"/>
      <c r="C218" s="9" t="s">
        <v>10</v>
      </c>
      <c r="D218" s="68">
        <v>0</v>
      </c>
      <c r="E218" s="68">
        <v>0</v>
      </c>
      <c r="F218" s="68">
        <v>0</v>
      </c>
      <c r="G218" s="68">
        <v>0</v>
      </c>
      <c r="H218" s="68">
        <v>0</v>
      </c>
      <c r="I218" s="21">
        <v>0</v>
      </c>
      <c r="J218" s="21">
        <v>0</v>
      </c>
      <c r="K218" s="21">
        <v>0</v>
      </c>
      <c r="L218" s="21">
        <v>0</v>
      </c>
      <c r="M218" s="21">
        <v>0</v>
      </c>
    </row>
    <row r="219" spans="1:13" ht="33.75" customHeight="1" x14ac:dyDescent="0.25">
      <c r="A219" s="329"/>
      <c r="B219" s="329"/>
      <c r="C219" s="9" t="s">
        <v>11</v>
      </c>
      <c r="D219" s="68">
        <v>0</v>
      </c>
      <c r="E219" s="68">
        <v>0</v>
      </c>
      <c r="F219" s="68">
        <v>0</v>
      </c>
      <c r="G219" s="68">
        <v>0</v>
      </c>
      <c r="H219" s="68">
        <v>0</v>
      </c>
      <c r="I219" s="21">
        <v>0</v>
      </c>
      <c r="J219" s="21">
        <v>0</v>
      </c>
      <c r="K219" s="21">
        <v>0</v>
      </c>
      <c r="L219" s="21">
        <v>0</v>
      </c>
      <c r="M219" s="21">
        <v>0</v>
      </c>
    </row>
    <row r="220" spans="1:13" ht="33.75" customHeight="1" x14ac:dyDescent="0.25">
      <c r="A220" s="327" t="s">
        <v>246</v>
      </c>
      <c r="B220" s="327" t="s">
        <v>230</v>
      </c>
      <c r="C220" s="9" t="s">
        <v>17</v>
      </c>
      <c r="D220" s="68">
        <v>0</v>
      </c>
      <c r="E220" s="68">
        <v>0</v>
      </c>
      <c r="F220" s="68">
        <v>0</v>
      </c>
      <c r="G220" s="68">
        <v>0</v>
      </c>
      <c r="H220" s="68">
        <v>0</v>
      </c>
      <c r="I220" s="21">
        <v>0</v>
      </c>
      <c r="J220" s="21">
        <v>0</v>
      </c>
      <c r="K220" s="21">
        <v>0</v>
      </c>
      <c r="L220" s="21">
        <v>0</v>
      </c>
      <c r="M220" s="21">
        <v>0</v>
      </c>
    </row>
    <row r="221" spans="1:13" ht="33.75" customHeight="1" x14ac:dyDescent="0.25">
      <c r="A221" s="328"/>
      <c r="B221" s="328"/>
      <c r="C221" s="9" t="s">
        <v>18</v>
      </c>
      <c r="D221" s="68">
        <v>0</v>
      </c>
      <c r="E221" s="68">
        <v>0</v>
      </c>
      <c r="F221" s="68">
        <v>0</v>
      </c>
      <c r="G221" s="68">
        <v>0</v>
      </c>
      <c r="H221" s="68">
        <v>0</v>
      </c>
      <c r="I221" s="21">
        <v>0</v>
      </c>
      <c r="J221" s="21">
        <v>0</v>
      </c>
      <c r="K221" s="21">
        <v>0</v>
      </c>
      <c r="L221" s="21">
        <v>0</v>
      </c>
      <c r="M221" s="21">
        <v>0</v>
      </c>
    </row>
    <row r="222" spans="1:13" ht="33.75" customHeight="1" x14ac:dyDescent="0.25">
      <c r="A222" s="328"/>
      <c r="B222" s="328"/>
      <c r="C222" s="9" t="s">
        <v>9</v>
      </c>
      <c r="D222" s="68">
        <v>0</v>
      </c>
      <c r="E222" s="68">
        <v>0</v>
      </c>
      <c r="F222" s="68">
        <v>0</v>
      </c>
      <c r="G222" s="68">
        <v>0</v>
      </c>
      <c r="H222" s="68">
        <v>0</v>
      </c>
      <c r="I222" s="21">
        <v>0</v>
      </c>
      <c r="J222" s="21">
        <v>0</v>
      </c>
      <c r="K222" s="21">
        <v>0</v>
      </c>
      <c r="L222" s="21">
        <v>0</v>
      </c>
      <c r="M222" s="21">
        <v>0</v>
      </c>
    </row>
    <row r="223" spans="1:13" ht="42.75" customHeight="1" x14ac:dyDescent="0.25">
      <c r="A223" s="328"/>
      <c r="B223" s="328"/>
      <c r="C223" s="9" t="s">
        <v>10</v>
      </c>
      <c r="D223" s="68">
        <v>0</v>
      </c>
      <c r="E223" s="68">
        <v>0</v>
      </c>
      <c r="F223" s="68">
        <v>0</v>
      </c>
      <c r="G223" s="68">
        <v>0</v>
      </c>
      <c r="H223" s="68">
        <v>0</v>
      </c>
      <c r="I223" s="21">
        <v>0</v>
      </c>
      <c r="J223" s="21">
        <v>0</v>
      </c>
      <c r="K223" s="21">
        <v>0</v>
      </c>
      <c r="L223" s="21">
        <v>0</v>
      </c>
      <c r="M223" s="21">
        <v>0</v>
      </c>
    </row>
    <row r="224" spans="1:13" ht="33.75" customHeight="1" x14ac:dyDescent="0.25">
      <c r="A224" s="329"/>
      <c r="B224" s="329"/>
      <c r="C224" s="9" t="s">
        <v>11</v>
      </c>
      <c r="D224" s="68">
        <v>0</v>
      </c>
      <c r="E224" s="68">
        <v>0</v>
      </c>
      <c r="F224" s="68">
        <v>0</v>
      </c>
      <c r="G224" s="68">
        <v>0</v>
      </c>
      <c r="H224" s="68">
        <v>0</v>
      </c>
      <c r="I224" s="21">
        <v>0</v>
      </c>
      <c r="J224" s="21">
        <v>0</v>
      </c>
      <c r="K224" s="21">
        <v>0</v>
      </c>
      <c r="L224" s="21">
        <v>0</v>
      </c>
      <c r="M224" s="21">
        <v>0</v>
      </c>
    </row>
    <row r="225" spans="1:13" ht="41.25" customHeight="1" x14ac:dyDescent="0.25">
      <c r="A225" s="356" t="s">
        <v>86</v>
      </c>
      <c r="B225" s="355" t="s">
        <v>87</v>
      </c>
      <c r="C225" s="9" t="s">
        <v>17</v>
      </c>
      <c r="D225" s="68">
        <f>D228</f>
        <v>13552.05</v>
      </c>
      <c r="E225" s="68">
        <f t="shared" ref="E225:M225" si="46">E228</f>
        <v>14624.359999999999</v>
      </c>
      <c r="F225" s="68">
        <f t="shared" si="46"/>
        <v>45954.31</v>
      </c>
      <c r="G225" s="68">
        <f t="shared" si="46"/>
        <v>58345.81</v>
      </c>
      <c r="H225" s="68">
        <f t="shared" si="46"/>
        <v>64542.400000000001</v>
      </c>
      <c r="I225" s="21">
        <f t="shared" si="46"/>
        <v>9612.7999999999993</v>
      </c>
      <c r="J225" s="21">
        <f t="shared" si="46"/>
        <v>9856.7000000000007</v>
      </c>
      <c r="K225" s="21">
        <f t="shared" si="46"/>
        <v>10107.9</v>
      </c>
      <c r="L225" s="21">
        <f t="shared" si="46"/>
        <v>10366.700000000001</v>
      </c>
      <c r="M225" s="21">
        <f t="shared" si="46"/>
        <v>10633.2</v>
      </c>
    </row>
    <row r="226" spans="1:13" ht="39" customHeight="1" x14ac:dyDescent="0.25">
      <c r="A226" s="357"/>
      <c r="B226" s="355"/>
      <c r="C226" s="9" t="s">
        <v>18</v>
      </c>
      <c r="D226" s="68">
        <f>D232+D237</f>
        <v>0</v>
      </c>
      <c r="E226" s="68">
        <v>0</v>
      </c>
      <c r="F226" s="68">
        <v>0</v>
      </c>
      <c r="G226" s="68">
        <v>0</v>
      </c>
      <c r="H226" s="82">
        <v>0</v>
      </c>
      <c r="I226" s="83">
        <v>0</v>
      </c>
      <c r="J226" s="83">
        <v>0</v>
      </c>
      <c r="K226" s="21">
        <v>0</v>
      </c>
      <c r="L226" s="21">
        <v>0</v>
      </c>
      <c r="M226" s="21">
        <v>0</v>
      </c>
    </row>
    <row r="227" spans="1:13" ht="38.25" customHeight="1" x14ac:dyDescent="0.25">
      <c r="A227" s="357"/>
      <c r="B227" s="355"/>
      <c r="C227" s="9" t="s">
        <v>9</v>
      </c>
      <c r="D227" s="68">
        <f t="shared" ref="D227:D229" si="47">D233+D238</f>
        <v>0</v>
      </c>
      <c r="E227" s="68">
        <v>0</v>
      </c>
      <c r="F227" s="68">
        <v>0</v>
      </c>
      <c r="G227" s="68">
        <v>0</v>
      </c>
      <c r="H227" s="82">
        <v>0</v>
      </c>
      <c r="I227" s="83">
        <v>0</v>
      </c>
      <c r="J227" s="83">
        <v>0</v>
      </c>
      <c r="K227" s="21">
        <v>0</v>
      </c>
      <c r="L227" s="21">
        <v>0</v>
      </c>
      <c r="M227" s="21">
        <v>0</v>
      </c>
    </row>
    <row r="228" spans="1:13" ht="57" customHeight="1" x14ac:dyDescent="0.25">
      <c r="A228" s="357"/>
      <c r="B228" s="355"/>
      <c r="C228" s="9" t="s">
        <v>10</v>
      </c>
      <c r="D228" s="68">
        <f t="shared" si="47"/>
        <v>13552.05</v>
      </c>
      <c r="E228" s="68">
        <f t="shared" ref="E228:M228" si="48">E234+E239</f>
        <v>14624.359999999999</v>
      </c>
      <c r="F228" s="68">
        <f>F234+F239+F244</f>
        <v>45954.31</v>
      </c>
      <c r="G228" s="68">
        <f t="shared" ref="G228:H228" si="49">G234+G239+G244</f>
        <v>58345.81</v>
      </c>
      <c r="H228" s="68">
        <f t="shared" si="49"/>
        <v>64542.400000000001</v>
      </c>
      <c r="I228" s="21">
        <f t="shared" si="48"/>
        <v>9612.7999999999993</v>
      </c>
      <c r="J228" s="21">
        <f t="shared" si="48"/>
        <v>9856.7000000000007</v>
      </c>
      <c r="K228" s="21">
        <f t="shared" si="48"/>
        <v>10107.9</v>
      </c>
      <c r="L228" s="21">
        <f t="shared" si="48"/>
        <v>10366.700000000001</v>
      </c>
      <c r="M228" s="21">
        <f t="shared" si="48"/>
        <v>10633.2</v>
      </c>
    </row>
    <row r="229" spans="1:13" ht="30.75" customHeight="1" x14ac:dyDescent="0.25">
      <c r="A229" s="358"/>
      <c r="B229" s="355"/>
      <c r="C229" s="9" t="s">
        <v>11</v>
      </c>
      <c r="D229" s="68">
        <f t="shared" si="47"/>
        <v>0</v>
      </c>
      <c r="E229" s="68">
        <v>0</v>
      </c>
      <c r="F229" s="68">
        <v>0</v>
      </c>
      <c r="G229" s="68">
        <v>0</v>
      </c>
      <c r="H229" s="82">
        <v>0</v>
      </c>
      <c r="I229" s="83">
        <v>0</v>
      </c>
      <c r="J229" s="83">
        <v>0</v>
      </c>
      <c r="K229" s="21">
        <v>0</v>
      </c>
      <c r="L229" s="21">
        <v>0</v>
      </c>
      <c r="M229" s="21">
        <v>0</v>
      </c>
    </row>
    <row r="230" spans="1:13" ht="18.75" customHeight="1" x14ac:dyDescent="0.25">
      <c r="A230" s="19" t="s">
        <v>19</v>
      </c>
      <c r="B230" s="18"/>
      <c r="C230" s="9"/>
      <c r="D230" s="199"/>
      <c r="E230" s="199"/>
      <c r="F230" s="199"/>
      <c r="G230" s="199"/>
      <c r="H230" s="199"/>
      <c r="I230" s="200"/>
      <c r="J230" s="201"/>
      <c r="K230" s="201"/>
      <c r="L230" s="198"/>
      <c r="M230" s="198"/>
    </row>
    <row r="231" spans="1:13" ht="35.25" customHeight="1" x14ac:dyDescent="0.25">
      <c r="A231" s="327" t="s">
        <v>88</v>
      </c>
      <c r="B231" s="355" t="s">
        <v>89</v>
      </c>
      <c r="C231" s="9" t="s">
        <v>17</v>
      </c>
      <c r="D231" s="68">
        <f>D234</f>
        <v>1666.15</v>
      </c>
      <c r="E231" s="68">
        <f t="shared" ref="E231:M231" si="50">E234</f>
        <v>2071.9</v>
      </c>
      <c r="F231" s="68">
        <f t="shared" si="50"/>
        <v>2374.98</v>
      </c>
      <c r="G231" s="68">
        <f t="shared" si="50"/>
        <v>2636</v>
      </c>
      <c r="H231" s="68">
        <f t="shared" si="50"/>
        <v>2764.7</v>
      </c>
      <c r="I231" s="21">
        <f t="shared" si="50"/>
        <v>1483.5</v>
      </c>
      <c r="J231" s="21">
        <f t="shared" si="50"/>
        <v>1483.5</v>
      </c>
      <c r="K231" s="21">
        <f t="shared" si="50"/>
        <v>1483.5</v>
      </c>
      <c r="L231" s="21">
        <f t="shared" si="50"/>
        <v>1483.5</v>
      </c>
      <c r="M231" s="21">
        <f t="shared" si="50"/>
        <v>1483.5</v>
      </c>
    </row>
    <row r="232" spans="1:13" ht="36" customHeight="1" x14ac:dyDescent="0.25">
      <c r="A232" s="328"/>
      <c r="B232" s="355"/>
      <c r="C232" s="9" t="s">
        <v>18</v>
      </c>
      <c r="D232" s="68">
        <v>0</v>
      </c>
      <c r="E232" s="68">
        <v>0</v>
      </c>
      <c r="F232" s="68">
        <v>0</v>
      </c>
      <c r="G232" s="68">
        <v>0</v>
      </c>
      <c r="H232" s="82">
        <v>0</v>
      </c>
      <c r="I232" s="83">
        <v>0</v>
      </c>
      <c r="J232" s="83">
        <v>0</v>
      </c>
      <c r="K232" s="21">
        <v>0</v>
      </c>
      <c r="L232" s="21">
        <v>0</v>
      </c>
      <c r="M232" s="21">
        <v>0</v>
      </c>
    </row>
    <row r="233" spans="1:13" ht="30" x14ac:dyDescent="0.25">
      <c r="A233" s="328"/>
      <c r="B233" s="355"/>
      <c r="C233" s="9" t="s">
        <v>9</v>
      </c>
      <c r="D233" s="68">
        <v>0</v>
      </c>
      <c r="E233" s="68">
        <v>0</v>
      </c>
      <c r="F233" s="68">
        <v>0</v>
      </c>
      <c r="G233" s="68">
        <v>0</v>
      </c>
      <c r="H233" s="82">
        <v>0</v>
      </c>
      <c r="I233" s="83">
        <v>0</v>
      </c>
      <c r="J233" s="83">
        <v>0</v>
      </c>
      <c r="K233" s="21">
        <v>0</v>
      </c>
      <c r="L233" s="21">
        <v>0</v>
      </c>
      <c r="M233" s="21">
        <v>0</v>
      </c>
    </row>
    <row r="234" spans="1:13" ht="55.5" customHeight="1" x14ac:dyDescent="0.25">
      <c r="A234" s="328"/>
      <c r="B234" s="355"/>
      <c r="C234" s="9" t="s">
        <v>10</v>
      </c>
      <c r="D234" s="68">
        <v>1666.15</v>
      </c>
      <c r="E234" s="68">
        <v>2071.9</v>
      </c>
      <c r="F234" s="68">
        <v>2374.98</v>
      </c>
      <c r="G234" s="68">
        <v>2636</v>
      </c>
      <c r="H234" s="68">
        <v>2764.7</v>
      </c>
      <c r="I234" s="21">
        <v>1483.5</v>
      </c>
      <c r="J234" s="21">
        <v>1483.5</v>
      </c>
      <c r="K234" s="21">
        <v>1483.5</v>
      </c>
      <c r="L234" s="21">
        <v>1483.5</v>
      </c>
      <c r="M234" s="21">
        <v>1483.5</v>
      </c>
    </row>
    <row r="235" spans="1:13" ht="44.25" customHeight="1" x14ac:dyDescent="0.25">
      <c r="A235" s="329"/>
      <c r="B235" s="355"/>
      <c r="C235" s="9" t="s">
        <v>11</v>
      </c>
      <c r="D235" s="68">
        <v>0</v>
      </c>
      <c r="E235" s="68">
        <v>0</v>
      </c>
      <c r="F235" s="68">
        <v>0</v>
      </c>
      <c r="G235" s="68">
        <v>0</v>
      </c>
      <c r="H235" s="82">
        <v>0</v>
      </c>
      <c r="I235" s="83">
        <v>0</v>
      </c>
      <c r="J235" s="83">
        <v>0</v>
      </c>
      <c r="K235" s="21">
        <v>0</v>
      </c>
      <c r="L235" s="21">
        <v>0</v>
      </c>
      <c r="M235" s="21">
        <v>0</v>
      </c>
    </row>
    <row r="236" spans="1:13" ht="48.75" customHeight="1" x14ac:dyDescent="0.25">
      <c r="A236" s="327" t="s">
        <v>90</v>
      </c>
      <c r="B236" s="355" t="s">
        <v>91</v>
      </c>
      <c r="C236" s="9" t="s">
        <v>17</v>
      </c>
      <c r="D236" s="68">
        <f>D239</f>
        <v>11885.9</v>
      </c>
      <c r="E236" s="68">
        <f t="shared" ref="E236:M236" si="51">E239</f>
        <v>12552.46</v>
      </c>
      <c r="F236" s="68">
        <f>F239</f>
        <v>10867.45</v>
      </c>
      <c r="G236" s="68">
        <f t="shared" ref="G236:H236" si="52">G239</f>
        <v>11163.2</v>
      </c>
      <c r="H236" s="68">
        <f t="shared" si="52"/>
        <v>13316.2</v>
      </c>
      <c r="I236" s="21">
        <f t="shared" si="51"/>
        <v>8129.3</v>
      </c>
      <c r="J236" s="21">
        <f t="shared" si="51"/>
        <v>8373.2000000000007</v>
      </c>
      <c r="K236" s="21">
        <f t="shared" si="51"/>
        <v>8624.4</v>
      </c>
      <c r="L236" s="21">
        <f t="shared" si="51"/>
        <v>8883.2000000000007</v>
      </c>
      <c r="M236" s="21">
        <f t="shared" si="51"/>
        <v>9149.7000000000007</v>
      </c>
    </row>
    <row r="237" spans="1:13" ht="39" customHeight="1" x14ac:dyDescent="0.25">
      <c r="A237" s="328"/>
      <c r="B237" s="355"/>
      <c r="C237" s="9" t="s">
        <v>18</v>
      </c>
      <c r="D237" s="68">
        <v>0</v>
      </c>
      <c r="E237" s="68">
        <v>0</v>
      </c>
      <c r="F237" s="68">
        <v>0</v>
      </c>
      <c r="G237" s="68">
        <v>0</v>
      </c>
      <c r="H237" s="82">
        <v>0</v>
      </c>
      <c r="I237" s="83">
        <v>0</v>
      </c>
      <c r="J237" s="83">
        <v>0</v>
      </c>
      <c r="K237" s="21">
        <v>0</v>
      </c>
      <c r="L237" s="21">
        <v>0</v>
      </c>
      <c r="M237" s="21">
        <v>0</v>
      </c>
    </row>
    <row r="238" spans="1:13" ht="30" x14ac:dyDescent="0.25">
      <c r="A238" s="328"/>
      <c r="B238" s="355"/>
      <c r="C238" s="9" t="s">
        <v>9</v>
      </c>
      <c r="D238" s="68">
        <v>0</v>
      </c>
      <c r="E238" s="68">
        <v>0</v>
      </c>
      <c r="F238" s="68">
        <v>0</v>
      </c>
      <c r="G238" s="68">
        <v>0</v>
      </c>
      <c r="H238" s="82">
        <v>0</v>
      </c>
      <c r="I238" s="83">
        <v>0</v>
      </c>
      <c r="J238" s="83">
        <v>0</v>
      </c>
      <c r="K238" s="21">
        <v>0</v>
      </c>
      <c r="L238" s="21">
        <v>0</v>
      </c>
      <c r="M238" s="21">
        <v>0</v>
      </c>
    </row>
    <row r="239" spans="1:13" ht="57.75" customHeight="1" x14ac:dyDescent="0.25">
      <c r="A239" s="328"/>
      <c r="B239" s="355"/>
      <c r="C239" s="9" t="s">
        <v>10</v>
      </c>
      <c r="D239" s="68">
        <v>11885.9</v>
      </c>
      <c r="E239" s="68">
        <v>12552.46</v>
      </c>
      <c r="F239" s="68">
        <v>10867.45</v>
      </c>
      <c r="G239" s="68">
        <v>11163.2</v>
      </c>
      <c r="H239" s="68">
        <v>13316.2</v>
      </c>
      <c r="I239" s="21">
        <v>8129.3</v>
      </c>
      <c r="J239" s="21">
        <v>8373.2000000000007</v>
      </c>
      <c r="K239" s="21">
        <v>8624.4</v>
      </c>
      <c r="L239" s="197">
        <v>8883.2000000000007</v>
      </c>
      <c r="M239" s="197">
        <v>9149.7000000000007</v>
      </c>
    </row>
    <row r="240" spans="1:13" ht="48.75" customHeight="1" x14ac:dyDescent="0.25">
      <c r="A240" s="329"/>
      <c r="B240" s="355"/>
      <c r="C240" s="9" t="s">
        <v>11</v>
      </c>
      <c r="D240" s="68">
        <v>0</v>
      </c>
      <c r="E240" s="68">
        <v>0</v>
      </c>
      <c r="F240" s="68">
        <v>0</v>
      </c>
      <c r="G240" s="68">
        <v>0</v>
      </c>
      <c r="H240" s="68">
        <v>0</v>
      </c>
      <c r="I240" s="21">
        <v>0</v>
      </c>
      <c r="J240" s="21">
        <v>0</v>
      </c>
      <c r="K240" s="21">
        <v>0</v>
      </c>
      <c r="L240" s="21">
        <v>0</v>
      </c>
      <c r="M240" s="21">
        <v>0</v>
      </c>
    </row>
    <row r="241" spans="1:14" ht="33" customHeight="1" x14ac:dyDescent="0.25">
      <c r="A241" s="354" t="s">
        <v>244</v>
      </c>
      <c r="B241" s="354" t="s">
        <v>237</v>
      </c>
      <c r="C241" s="9" t="s">
        <v>17</v>
      </c>
      <c r="D241" s="68">
        <v>0</v>
      </c>
      <c r="E241" s="68">
        <v>0</v>
      </c>
      <c r="F241" s="68">
        <f>F244</f>
        <v>32711.88</v>
      </c>
      <c r="G241" s="68">
        <f t="shared" ref="G241:H241" si="53">G244</f>
        <v>44546.61</v>
      </c>
      <c r="H241" s="68">
        <f t="shared" si="53"/>
        <v>48461.5</v>
      </c>
      <c r="I241" s="21">
        <v>0</v>
      </c>
      <c r="J241" s="21">
        <v>0</v>
      </c>
      <c r="K241" s="21">
        <v>0</v>
      </c>
      <c r="L241" s="21">
        <v>0</v>
      </c>
      <c r="M241" s="21">
        <v>0</v>
      </c>
    </row>
    <row r="242" spans="1:14" ht="35.25" customHeight="1" x14ac:dyDescent="0.25">
      <c r="A242" s="354"/>
      <c r="B242" s="354"/>
      <c r="C242" s="9" t="s">
        <v>18</v>
      </c>
      <c r="D242" s="68">
        <v>0</v>
      </c>
      <c r="E242" s="68">
        <v>0</v>
      </c>
      <c r="F242" s="68">
        <v>0</v>
      </c>
      <c r="G242" s="68">
        <v>0</v>
      </c>
      <c r="H242" s="68">
        <v>0</v>
      </c>
      <c r="I242" s="21">
        <v>0</v>
      </c>
      <c r="J242" s="21">
        <v>0</v>
      </c>
      <c r="K242" s="21">
        <v>0</v>
      </c>
      <c r="L242" s="21">
        <v>0</v>
      </c>
      <c r="M242" s="21">
        <v>0</v>
      </c>
    </row>
    <row r="243" spans="1:14" ht="33.75" customHeight="1" x14ac:dyDescent="0.25">
      <c r="A243" s="354"/>
      <c r="B243" s="354"/>
      <c r="C243" s="9" t="s">
        <v>9</v>
      </c>
      <c r="D243" s="68">
        <v>0</v>
      </c>
      <c r="E243" s="68">
        <v>0</v>
      </c>
      <c r="F243" s="68">
        <v>0</v>
      </c>
      <c r="G243" s="68">
        <v>0</v>
      </c>
      <c r="H243" s="68">
        <v>0</v>
      </c>
      <c r="I243" s="21">
        <v>0</v>
      </c>
      <c r="J243" s="21">
        <v>0</v>
      </c>
      <c r="K243" s="21">
        <v>0</v>
      </c>
      <c r="L243" s="21">
        <v>0</v>
      </c>
      <c r="M243" s="21">
        <v>0</v>
      </c>
    </row>
    <row r="244" spans="1:14" ht="51.75" customHeight="1" x14ac:dyDescent="0.25">
      <c r="A244" s="354"/>
      <c r="B244" s="354"/>
      <c r="C244" s="9" t="s">
        <v>10</v>
      </c>
      <c r="D244" s="68">
        <v>0</v>
      </c>
      <c r="E244" s="68">
        <v>0</v>
      </c>
      <c r="F244" s="68">
        <v>32711.88</v>
      </c>
      <c r="G244" s="68">
        <v>44546.61</v>
      </c>
      <c r="H244" s="68">
        <v>48461.5</v>
      </c>
      <c r="I244" s="21">
        <v>0</v>
      </c>
      <c r="J244" s="21">
        <v>0</v>
      </c>
      <c r="K244" s="21">
        <v>0</v>
      </c>
      <c r="L244" s="21">
        <v>0</v>
      </c>
      <c r="M244" s="21">
        <v>0</v>
      </c>
    </row>
    <row r="245" spans="1:14" ht="36.75" customHeight="1" x14ac:dyDescent="0.25">
      <c r="A245" s="354"/>
      <c r="B245" s="354"/>
      <c r="C245" s="9" t="s">
        <v>11</v>
      </c>
      <c r="D245" s="68">
        <v>0</v>
      </c>
      <c r="E245" s="68">
        <v>0</v>
      </c>
      <c r="F245" s="68">
        <v>0</v>
      </c>
      <c r="G245" s="68">
        <v>0</v>
      </c>
      <c r="H245" s="68">
        <v>0</v>
      </c>
      <c r="I245" s="21">
        <v>0</v>
      </c>
      <c r="J245" s="21">
        <v>0</v>
      </c>
      <c r="K245" s="21">
        <v>0</v>
      </c>
      <c r="L245" s="21">
        <v>0</v>
      </c>
      <c r="M245" s="21">
        <v>0</v>
      </c>
    </row>
    <row r="247" spans="1:14" ht="36.75" customHeight="1" x14ac:dyDescent="0.25">
      <c r="A247" s="332" t="s">
        <v>459</v>
      </c>
      <c r="B247" s="332"/>
      <c r="C247" s="332"/>
      <c r="D247" s="332"/>
      <c r="E247" s="332"/>
      <c r="F247" s="87"/>
      <c r="G247" s="80"/>
      <c r="H247" s="80"/>
      <c r="I247" s="287"/>
      <c r="J247" s="288"/>
      <c r="K247" s="288"/>
      <c r="L247" s="288"/>
      <c r="M247" s="288"/>
    </row>
    <row r="248" spans="1:14" ht="21.75" customHeight="1" x14ac:dyDescent="0.25">
      <c r="A248" s="332" t="s">
        <v>460</v>
      </c>
      <c r="B248" s="332"/>
      <c r="C248" s="332"/>
      <c r="D248" s="332"/>
      <c r="E248" s="87"/>
      <c r="F248" s="87"/>
      <c r="G248" s="80"/>
      <c r="H248" s="80"/>
      <c r="I248" s="78"/>
      <c r="J248" s="78"/>
      <c r="K248" s="78"/>
      <c r="L248" s="287" t="s">
        <v>455</v>
      </c>
      <c r="M248" s="364"/>
      <c r="N248" s="78"/>
    </row>
  </sheetData>
  <mergeCells count="105">
    <mergeCell ref="L248:M248"/>
    <mergeCell ref="I247:M247"/>
    <mergeCell ref="A248:D248"/>
    <mergeCell ref="H1:M1"/>
    <mergeCell ref="A20:A24"/>
    <mergeCell ref="A25:A29"/>
    <mergeCell ref="A51:A55"/>
    <mergeCell ref="A56:A60"/>
    <mergeCell ref="A3:K3"/>
    <mergeCell ref="A4:K4"/>
    <mergeCell ref="A5:K5"/>
    <mergeCell ref="A6:K6"/>
    <mergeCell ref="B56:B60"/>
    <mergeCell ref="B51:B55"/>
    <mergeCell ref="A45:A49"/>
    <mergeCell ref="B45:B49"/>
    <mergeCell ref="B25:B29"/>
    <mergeCell ref="B20:B24"/>
    <mergeCell ref="A7:A8"/>
    <mergeCell ref="B7:B8"/>
    <mergeCell ref="C7:C8"/>
    <mergeCell ref="D7:M7"/>
    <mergeCell ref="A15:A19"/>
    <mergeCell ref="B15:B19"/>
    <mergeCell ref="A10:A14"/>
    <mergeCell ref="B10:B14"/>
    <mergeCell ref="A30:A34"/>
    <mergeCell ref="B30:B34"/>
    <mergeCell ref="A35:A39"/>
    <mergeCell ref="B35:B39"/>
    <mergeCell ref="A76:A80"/>
    <mergeCell ref="B76:B80"/>
    <mergeCell ref="A40:A44"/>
    <mergeCell ref="B40:B44"/>
    <mergeCell ref="B61:B65"/>
    <mergeCell ref="A61:A65"/>
    <mergeCell ref="A71:A75"/>
    <mergeCell ref="B71:B75"/>
    <mergeCell ref="A66:A70"/>
    <mergeCell ref="B66:B70"/>
    <mergeCell ref="A241:A245"/>
    <mergeCell ref="B241:B245"/>
    <mergeCell ref="A247:E247"/>
    <mergeCell ref="A220:A224"/>
    <mergeCell ref="B215:B219"/>
    <mergeCell ref="B220:B224"/>
    <mergeCell ref="A215:A219"/>
    <mergeCell ref="A225:A229"/>
    <mergeCell ref="B225:B229"/>
    <mergeCell ref="A231:A235"/>
    <mergeCell ref="B231:B235"/>
    <mergeCell ref="A236:A240"/>
    <mergeCell ref="B236:B240"/>
    <mergeCell ref="A112:A116"/>
    <mergeCell ref="A122:A126"/>
    <mergeCell ref="B112:B116"/>
    <mergeCell ref="B122:B126"/>
    <mergeCell ref="A200:A204"/>
    <mergeCell ref="B200:B204"/>
    <mergeCell ref="A127:A131"/>
    <mergeCell ref="B127:B131"/>
    <mergeCell ref="A133:A137"/>
    <mergeCell ref="B133:B137"/>
    <mergeCell ref="A138:A142"/>
    <mergeCell ref="B138:B142"/>
    <mergeCell ref="A168:A172"/>
    <mergeCell ref="B168:B172"/>
    <mergeCell ref="A173:A177"/>
    <mergeCell ref="B173:B177"/>
    <mergeCell ref="A178:A182"/>
    <mergeCell ref="B178:B182"/>
    <mergeCell ref="A183:A187"/>
    <mergeCell ref="B183:B187"/>
    <mergeCell ref="A117:A121"/>
    <mergeCell ref="B117:B121"/>
    <mergeCell ref="A205:A209"/>
    <mergeCell ref="B205:B209"/>
    <mergeCell ref="A210:A214"/>
    <mergeCell ref="B210:B214"/>
    <mergeCell ref="A143:A147"/>
    <mergeCell ref="B143:B147"/>
    <mergeCell ref="A148:A152"/>
    <mergeCell ref="B148:B152"/>
    <mergeCell ref="A194:A199"/>
    <mergeCell ref="B194:B199"/>
    <mergeCell ref="A153:A157"/>
    <mergeCell ref="B153:B157"/>
    <mergeCell ref="A158:A162"/>
    <mergeCell ref="B158:B162"/>
    <mergeCell ref="A163:A167"/>
    <mergeCell ref="B163:B167"/>
    <mergeCell ref="A188:A193"/>
    <mergeCell ref="B188:B193"/>
    <mergeCell ref="A81:A85"/>
    <mergeCell ref="B81:B85"/>
    <mergeCell ref="A91:A95"/>
    <mergeCell ref="B91:B95"/>
    <mergeCell ref="A96:A101"/>
    <mergeCell ref="B96:B101"/>
    <mergeCell ref="A107:A111"/>
    <mergeCell ref="B107:B111"/>
    <mergeCell ref="A102:A106"/>
    <mergeCell ref="B102:B106"/>
    <mergeCell ref="A86:A90"/>
    <mergeCell ref="B86:B90"/>
  </mergeCells>
  <pageMargins left="0.19685039370078741" right="0.19685039370078741" top="0.27559055118110237" bottom="0.35433070866141736" header="0.19685039370078741" footer="0.19685039370078741"/>
  <pageSetup paperSize="9" scale="72" orientation="landscape" r:id="rId1"/>
  <rowBreaks count="7" manualBreakCount="7">
    <brk id="19" max="12" man="1"/>
    <brk id="34" max="12" man="1"/>
    <brk id="55" max="12" man="1"/>
    <brk id="72" max="12" man="1"/>
    <brk id="95" max="12" man="1"/>
    <brk id="193" max="12" man="1"/>
    <brk id="224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56"/>
  <sheetViews>
    <sheetView view="pageBreakPreview" zoomScale="80" zoomScaleSheetLayoutView="80" workbookViewId="0">
      <selection activeCell="A364" sqref="A364"/>
    </sheetView>
  </sheetViews>
  <sheetFormatPr defaultColWidth="9.140625" defaultRowHeight="15.75" x14ac:dyDescent="0.25"/>
  <cols>
    <col min="1" max="1" width="23.42578125" style="3" customWidth="1"/>
    <col min="2" max="2" width="29" style="3" customWidth="1"/>
    <col min="3" max="3" width="37.7109375" style="41" customWidth="1"/>
    <col min="4" max="4" width="31.5703125" style="3" customWidth="1"/>
    <col min="5" max="5" width="11.7109375" style="3" customWidth="1"/>
    <col min="6" max="10" width="12.85546875" style="3" customWidth="1"/>
    <col min="11" max="16384" width="9.140625" style="3"/>
  </cols>
  <sheetData>
    <row r="1" spans="1:10" ht="49.5" customHeight="1" x14ac:dyDescent="0.25">
      <c r="A1" s="24"/>
      <c r="B1" s="24"/>
      <c r="C1" s="39"/>
      <c r="D1" s="24"/>
      <c r="E1" s="416" t="s">
        <v>433</v>
      </c>
      <c r="F1" s="416"/>
      <c r="G1" s="416"/>
      <c r="H1" s="416"/>
      <c r="I1" s="416"/>
      <c r="J1" s="416"/>
    </row>
    <row r="2" spans="1:10" ht="9" customHeight="1" x14ac:dyDescent="0.25">
      <c r="A2" s="37"/>
      <c r="B2" s="37"/>
      <c r="C2" s="40"/>
      <c r="D2" s="37"/>
      <c r="E2" s="37"/>
      <c r="F2" s="37"/>
      <c r="G2" s="37"/>
      <c r="H2" s="37"/>
      <c r="I2" s="37"/>
      <c r="J2" s="37"/>
    </row>
    <row r="3" spans="1:10" ht="16.5" customHeight="1" x14ac:dyDescent="0.25">
      <c r="A3" s="352" t="s">
        <v>20</v>
      </c>
      <c r="B3" s="352"/>
      <c r="C3" s="352"/>
      <c r="D3" s="352"/>
      <c r="E3" s="352"/>
      <c r="F3" s="352"/>
      <c r="G3" s="352"/>
      <c r="H3" s="352"/>
      <c r="I3" s="352"/>
      <c r="J3" s="352"/>
    </row>
    <row r="4" spans="1:10" x14ac:dyDescent="0.25">
      <c r="A4" s="417" t="s">
        <v>117</v>
      </c>
      <c r="B4" s="417"/>
      <c r="C4" s="417"/>
      <c r="D4" s="417"/>
      <c r="E4" s="417"/>
      <c r="F4" s="417"/>
      <c r="G4" s="417"/>
      <c r="H4" s="417"/>
      <c r="I4" s="417"/>
      <c r="J4" s="417"/>
    </row>
    <row r="5" spans="1:10" ht="15.75" customHeight="1" x14ac:dyDescent="0.25">
      <c r="A5" s="418" t="s">
        <v>445</v>
      </c>
      <c r="B5" s="419"/>
      <c r="C5" s="419"/>
      <c r="D5" s="419"/>
      <c r="E5" s="419"/>
      <c r="F5" s="419"/>
      <c r="G5" s="419"/>
      <c r="H5" s="419"/>
      <c r="I5" s="419"/>
      <c r="J5" s="420"/>
    </row>
    <row r="6" spans="1:10" s="45" customFormat="1" ht="30" customHeight="1" x14ac:dyDescent="0.25">
      <c r="A6" s="349" t="s">
        <v>5</v>
      </c>
      <c r="B6" s="349" t="s">
        <v>21</v>
      </c>
      <c r="C6" s="421" t="s">
        <v>22</v>
      </c>
      <c r="D6" s="367" t="s">
        <v>27</v>
      </c>
      <c r="E6" s="367" t="s">
        <v>28</v>
      </c>
      <c r="F6" s="422" t="s">
        <v>23</v>
      </c>
      <c r="G6" s="423"/>
      <c r="H6" s="423"/>
      <c r="I6" s="423"/>
      <c r="J6" s="424"/>
    </row>
    <row r="7" spans="1:10" s="45" customFormat="1" ht="188.25" customHeight="1" x14ac:dyDescent="0.25">
      <c r="A7" s="349"/>
      <c r="B7" s="349"/>
      <c r="C7" s="421"/>
      <c r="D7" s="367"/>
      <c r="E7" s="367"/>
      <c r="F7" s="46" t="s">
        <v>6</v>
      </c>
      <c r="G7" s="46" t="s">
        <v>8</v>
      </c>
      <c r="H7" s="46" t="s">
        <v>9</v>
      </c>
      <c r="I7" s="46" t="s">
        <v>24</v>
      </c>
      <c r="J7" s="2" t="s">
        <v>29</v>
      </c>
    </row>
    <row r="8" spans="1:10" s="15" customFormat="1" x14ac:dyDescent="0.25">
      <c r="A8" s="46">
        <v>1</v>
      </c>
      <c r="B8" s="46">
        <v>2</v>
      </c>
      <c r="C8" s="49">
        <v>3</v>
      </c>
      <c r="D8" s="46">
        <v>4</v>
      </c>
      <c r="E8" s="46">
        <v>5</v>
      </c>
      <c r="F8" s="46">
        <v>6</v>
      </c>
      <c r="G8" s="46">
        <v>7</v>
      </c>
      <c r="H8" s="46">
        <v>8</v>
      </c>
      <c r="I8" s="46">
        <v>9</v>
      </c>
      <c r="J8" s="14">
        <v>10</v>
      </c>
    </row>
    <row r="9" spans="1:10" x14ac:dyDescent="0.25">
      <c r="A9" s="359" t="s">
        <v>0</v>
      </c>
      <c r="B9" s="407" t="s">
        <v>42</v>
      </c>
      <c r="C9" s="410" t="s">
        <v>209</v>
      </c>
      <c r="D9" s="47" t="s">
        <v>6</v>
      </c>
      <c r="E9" s="46" t="s">
        <v>25</v>
      </c>
      <c r="F9" s="235">
        <f>G9+H9+I9</f>
        <v>283385.16000000003</v>
      </c>
      <c r="G9" s="235">
        <f>G10+G11+G13+G12</f>
        <v>14964.13</v>
      </c>
      <c r="H9" s="235">
        <f t="shared" ref="H9" si="0">H10+H11+H13+H12</f>
        <v>18980.61</v>
      </c>
      <c r="I9" s="235">
        <f>I10+I11+I13+I12</f>
        <v>249440.42</v>
      </c>
      <c r="J9" s="187"/>
    </row>
    <row r="10" spans="1:10" x14ac:dyDescent="0.25">
      <c r="A10" s="359"/>
      <c r="B10" s="408"/>
      <c r="C10" s="410"/>
      <c r="D10" s="8" t="s">
        <v>25</v>
      </c>
      <c r="E10" s="28" t="s">
        <v>118</v>
      </c>
      <c r="F10" s="235">
        <f>G10+H10+I10</f>
        <v>58111.82</v>
      </c>
      <c r="G10" s="235">
        <f>G15</f>
        <v>0</v>
      </c>
      <c r="H10" s="235">
        <f>H15</f>
        <v>18000</v>
      </c>
      <c r="I10" s="235">
        <f>I15</f>
        <v>40111.82</v>
      </c>
      <c r="J10" s="187"/>
    </row>
    <row r="11" spans="1:10" x14ac:dyDescent="0.25">
      <c r="A11" s="359"/>
      <c r="B11" s="408"/>
      <c r="C11" s="410"/>
      <c r="D11" s="8" t="s">
        <v>25</v>
      </c>
      <c r="E11" s="28" t="s">
        <v>123</v>
      </c>
      <c r="F11" s="235">
        <f>G11+H11+I11</f>
        <v>160083.34</v>
      </c>
      <c r="G11" s="235">
        <f>G157+G56</f>
        <v>14964.13</v>
      </c>
      <c r="H11" s="235">
        <f t="shared" ref="H11" si="1">H157+H56</f>
        <v>346.60999999999996</v>
      </c>
      <c r="I11" s="235">
        <f>I157+I56</f>
        <v>144772.6</v>
      </c>
      <c r="J11" s="187"/>
    </row>
    <row r="12" spans="1:10" x14ac:dyDescent="0.25">
      <c r="A12" s="359"/>
      <c r="B12" s="408"/>
      <c r="C12" s="410"/>
      <c r="D12" s="8"/>
      <c r="E12" s="28" t="s">
        <v>140</v>
      </c>
      <c r="F12" s="235">
        <f>G12+H12+I12</f>
        <v>64542.400000000001</v>
      </c>
      <c r="G12" s="235">
        <f>G333+G158</f>
        <v>0</v>
      </c>
      <c r="H12" s="235">
        <f>H333</f>
        <v>0</v>
      </c>
      <c r="I12" s="235">
        <f>I333</f>
        <v>64542.400000000001</v>
      </c>
      <c r="J12" s="279"/>
    </row>
    <row r="13" spans="1:10" ht="21" customHeight="1" x14ac:dyDescent="0.25">
      <c r="A13" s="359"/>
      <c r="B13" s="409"/>
      <c r="C13" s="410"/>
      <c r="D13" s="10" t="s">
        <v>1</v>
      </c>
      <c r="E13" s="28" t="s">
        <v>454</v>
      </c>
      <c r="F13" s="235">
        <f>G13+H13+I13</f>
        <v>647.6</v>
      </c>
      <c r="G13" s="235">
        <f t="shared" ref="G13:H13" si="2">G158</f>
        <v>0</v>
      </c>
      <c r="H13" s="235">
        <f t="shared" si="2"/>
        <v>634</v>
      </c>
      <c r="I13" s="235">
        <f>I158</f>
        <v>13.6</v>
      </c>
      <c r="J13" s="187"/>
    </row>
    <row r="14" spans="1:10" x14ac:dyDescent="0.25">
      <c r="A14" s="10" t="s">
        <v>206</v>
      </c>
      <c r="B14" s="10"/>
      <c r="C14" s="48"/>
      <c r="D14" s="10"/>
      <c r="E14" s="10"/>
      <c r="F14" s="235"/>
      <c r="G14" s="235"/>
      <c r="H14" s="235"/>
      <c r="I14" s="235"/>
      <c r="J14" s="187"/>
    </row>
    <row r="15" spans="1:10" ht="30" x14ac:dyDescent="0.25">
      <c r="A15" s="334" t="s">
        <v>2</v>
      </c>
      <c r="B15" s="334" t="s">
        <v>53</v>
      </c>
      <c r="C15" s="379" t="s">
        <v>194</v>
      </c>
      <c r="D15" s="19" t="s">
        <v>26</v>
      </c>
      <c r="E15" s="19"/>
      <c r="F15" s="188">
        <f>F20+F45+F50</f>
        <v>58111.82</v>
      </c>
      <c r="G15" s="188">
        <f t="shared" ref="G15:I15" si="3">G20+G45+G50</f>
        <v>0</v>
      </c>
      <c r="H15" s="188">
        <f t="shared" si="3"/>
        <v>18000</v>
      </c>
      <c r="I15" s="188">
        <f t="shared" si="3"/>
        <v>40111.82</v>
      </c>
      <c r="J15" s="187"/>
    </row>
    <row r="16" spans="1:10" x14ac:dyDescent="0.25">
      <c r="A16" s="334"/>
      <c r="B16" s="334"/>
      <c r="C16" s="379"/>
      <c r="D16" s="411" t="s">
        <v>208</v>
      </c>
      <c r="E16" s="42" t="s">
        <v>6</v>
      </c>
      <c r="F16" s="188">
        <f t="shared" ref="F16" si="4">F21+F46</f>
        <v>58111.82</v>
      </c>
      <c r="G16" s="186"/>
      <c r="H16" s="263">
        <f t="shared" ref="H16" si="5">H21+H46+H51</f>
        <v>18000</v>
      </c>
      <c r="I16" s="188">
        <f t="shared" ref="I16" si="6">I21+I46</f>
        <v>40111.82</v>
      </c>
      <c r="J16" s="236"/>
    </row>
    <row r="17" spans="1:10" x14ac:dyDescent="0.25">
      <c r="A17" s="334"/>
      <c r="B17" s="334"/>
      <c r="C17" s="379"/>
      <c r="D17" s="411"/>
      <c r="E17" s="43" t="s">
        <v>118</v>
      </c>
      <c r="F17" s="188">
        <f>F22+F47</f>
        <v>58111.82</v>
      </c>
      <c r="G17" s="186"/>
      <c r="H17" s="263">
        <f t="shared" ref="H17" si="7">H22+H47+H52</f>
        <v>18000</v>
      </c>
      <c r="I17" s="188">
        <f>I22+I47</f>
        <v>40111.82</v>
      </c>
      <c r="J17" s="236"/>
    </row>
    <row r="18" spans="1:10" x14ac:dyDescent="0.25">
      <c r="A18" s="334"/>
      <c r="B18" s="334"/>
      <c r="C18" s="379"/>
      <c r="D18" s="411"/>
      <c r="E18" s="414" t="s">
        <v>1</v>
      </c>
      <c r="F18" s="392"/>
      <c r="G18" s="392"/>
      <c r="H18" s="392"/>
      <c r="I18" s="392"/>
      <c r="J18" s="412"/>
    </row>
    <row r="19" spans="1:10" ht="88.5" customHeight="1" x14ac:dyDescent="0.25">
      <c r="A19" s="334"/>
      <c r="B19" s="334"/>
      <c r="C19" s="379"/>
      <c r="D19" s="411"/>
      <c r="E19" s="415"/>
      <c r="F19" s="394"/>
      <c r="G19" s="394"/>
      <c r="H19" s="394"/>
      <c r="I19" s="394"/>
      <c r="J19" s="413"/>
    </row>
    <row r="20" spans="1:10" ht="30" x14ac:dyDescent="0.25">
      <c r="A20" s="327" t="s">
        <v>34</v>
      </c>
      <c r="B20" s="334" t="s">
        <v>51</v>
      </c>
      <c r="C20" s="411" t="s">
        <v>195</v>
      </c>
      <c r="D20" s="19" t="s">
        <v>26</v>
      </c>
      <c r="E20" s="19"/>
      <c r="F20" s="188">
        <f>F21</f>
        <v>39721.82</v>
      </c>
      <c r="G20" s="188"/>
      <c r="H20" s="188">
        <f>H21</f>
        <v>0</v>
      </c>
      <c r="I20" s="188">
        <f>I21</f>
        <v>39721.82</v>
      </c>
      <c r="J20" s="187"/>
    </row>
    <row r="21" spans="1:10" x14ac:dyDescent="0.25">
      <c r="A21" s="328"/>
      <c r="B21" s="334"/>
      <c r="C21" s="411"/>
      <c r="D21" s="334" t="s">
        <v>208</v>
      </c>
      <c r="E21" s="9" t="s">
        <v>6</v>
      </c>
      <c r="F21" s="188">
        <f>F22</f>
        <v>39721.82</v>
      </c>
      <c r="G21" s="188"/>
      <c r="H21" s="188">
        <f>H22</f>
        <v>0</v>
      </c>
      <c r="I21" s="188">
        <f>I22</f>
        <v>39721.82</v>
      </c>
      <c r="J21" s="187"/>
    </row>
    <row r="22" spans="1:10" x14ac:dyDescent="0.25">
      <c r="A22" s="328"/>
      <c r="B22" s="334"/>
      <c r="C22" s="411"/>
      <c r="D22" s="334"/>
      <c r="E22" s="26" t="s">
        <v>118</v>
      </c>
      <c r="F22" s="188">
        <f>G22+H22+I22</f>
        <v>39721.82</v>
      </c>
      <c r="G22" s="188"/>
      <c r="H22" s="188"/>
      <c r="I22" s="188">
        <v>39721.82</v>
      </c>
      <c r="J22" s="187"/>
    </row>
    <row r="23" spans="1:10" ht="12.75" customHeight="1" x14ac:dyDescent="0.25">
      <c r="A23" s="328"/>
      <c r="B23" s="334"/>
      <c r="C23" s="411"/>
      <c r="D23" s="334"/>
      <c r="E23" s="369"/>
      <c r="F23" s="372"/>
      <c r="G23" s="372"/>
      <c r="H23" s="372"/>
      <c r="I23" s="372"/>
      <c r="J23" s="374"/>
    </row>
    <row r="24" spans="1:10" ht="54" hidden="1" customHeight="1" x14ac:dyDescent="0.25">
      <c r="A24" s="328"/>
      <c r="B24" s="334"/>
      <c r="C24" s="411"/>
      <c r="D24" s="334"/>
      <c r="E24" s="371"/>
      <c r="F24" s="373"/>
      <c r="G24" s="373"/>
      <c r="H24" s="373"/>
      <c r="I24" s="373"/>
      <c r="J24" s="375"/>
    </row>
    <row r="25" spans="1:10" ht="30" x14ac:dyDescent="0.25">
      <c r="A25" s="327" t="s">
        <v>33</v>
      </c>
      <c r="B25" s="334" t="s">
        <v>95</v>
      </c>
      <c r="C25" s="411" t="s">
        <v>195</v>
      </c>
      <c r="D25" s="19" t="s">
        <v>26</v>
      </c>
      <c r="E25" s="19"/>
      <c r="F25" s="188">
        <v>0</v>
      </c>
      <c r="G25" s="188"/>
      <c r="H25" s="188"/>
      <c r="I25" s="188">
        <v>0</v>
      </c>
      <c r="J25" s="187"/>
    </row>
    <row r="26" spans="1:10" x14ac:dyDescent="0.25">
      <c r="A26" s="328"/>
      <c r="B26" s="334"/>
      <c r="C26" s="411"/>
      <c r="D26" s="334" t="s">
        <v>92</v>
      </c>
      <c r="E26" s="369" t="s">
        <v>1</v>
      </c>
      <c r="F26" s="372"/>
      <c r="G26" s="372"/>
      <c r="H26" s="372"/>
      <c r="I26" s="372"/>
      <c r="J26" s="374"/>
    </row>
    <row r="27" spans="1:10" x14ac:dyDescent="0.25">
      <c r="A27" s="328"/>
      <c r="B27" s="334"/>
      <c r="C27" s="411"/>
      <c r="D27" s="334"/>
      <c r="E27" s="370"/>
      <c r="F27" s="389"/>
      <c r="G27" s="389"/>
      <c r="H27" s="389"/>
      <c r="I27" s="389"/>
      <c r="J27" s="383"/>
    </row>
    <row r="28" spans="1:10" x14ac:dyDescent="0.25">
      <c r="A28" s="328"/>
      <c r="B28" s="334"/>
      <c r="C28" s="411"/>
      <c r="D28" s="334"/>
      <c r="E28" s="370"/>
      <c r="F28" s="389"/>
      <c r="G28" s="389"/>
      <c r="H28" s="389"/>
      <c r="I28" s="389"/>
      <c r="J28" s="383"/>
    </row>
    <row r="29" spans="1:10" ht="61.5" customHeight="1" x14ac:dyDescent="0.25">
      <c r="A29" s="328"/>
      <c r="B29" s="334"/>
      <c r="C29" s="411"/>
      <c r="D29" s="334"/>
      <c r="E29" s="371"/>
      <c r="F29" s="373"/>
      <c r="G29" s="373"/>
      <c r="H29" s="373"/>
      <c r="I29" s="373"/>
      <c r="J29" s="375"/>
    </row>
    <row r="30" spans="1:10" ht="30" x14ac:dyDescent="0.25">
      <c r="A30" s="334" t="s">
        <v>119</v>
      </c>
      <c r="B30" s="334" t="s">
        <v>120</v>
      </c>
      <c r="C30" s="379" t="s">
        <v>214</v>
      </c>
      <c r="D30" s="19" t="s">
        <v>26</v>
      </c>
      <c r="E30" s="19"/>
      <c r="F30" s="188">
        <v>0</v>
      </c>
      <c r="G30" s="188"/>
      <c r="H30" s="188"/>
      <c r="I30" s="188">
        <v>0</v>
      </c>
      <c r="J30" s="187"/>
    </row>
    <row r="31" spans="1:10" x14ac:dyDescent="0.25">
      <c r="A31" s="334"/>
      <c r="B31" s="334"/>
      <c r="C31" s="379"/>
      <c r="D31" s="334" t="s">
        <v>92</v>
      </c>
      <c r="E31" s="369" t="s">
        <v>1</v>
      </c>
      <c r="F31" s="372"/>
      <c r="G31" s="372"/>
      <c r="H31" s="372"/>
      <c r="I31" s="372"/>
      <c r="J31" s="374"/>
    </row>
    <row r="32" spans="1:10" x14ac:dyDescent="0.25">
      <c r="A32" s="334"/>
      <c r="B32" s="334"/>
      <c r="C32" s="379"/>
      <c r="D32" s="334"/>
      <c r="E32" s="370"/>
      <c r="F32" s="389"/>
      <c r="G32" s="389"/>
      <c r="H32" s="389"/>
      <c r="I32" s="389"/>
      <c r="J32" s="383"/>
    </row>
    <row r="33" spans="1:10" ht="13.5" customHeight="1" x14ac:dyDescent="0.25">
      <c r="A33" s="334"/>
      <c r="B33" s="334"/>
      <c r="C33" s="379"/>
      <c r="D33" s="334"/>
      <c r="E33" s="370"/>
      <c r="F33" s="389"/>
      <c r="G33" s="389"/>
      <c r="H33" s="389"/>
      <c r="I33" s="389"/>
      <c r="J33" s="383"/>
    </row>
    <row r="34" spans="1:10" ht="31.5" hidden="1" customHeight="1" x14ac:dyDescent="0.25">
      <c r="A34" s="334"/>
      <c r="B34" s="334"/>
      <c r="C34" s="379"/>
      <c r="D34" s="334"/>
      <c r="E34" s="371"/>
      <c r="F34" s="373"/>
      <c r="G34" s="373"/>
      <c r="H34" s="373"/>
      <c r="I34" s="373"/>
      <c r="J34" s="375"/>
    </row>
    <row r="35" spans="1:10" ht="30" x14ac:dyDescent="0.25">
      <c r="A35" s="334" t="s">
        <v>121</v>
      </c>
      <c r="B35" s="334" t="s">
        <v>122</v>
      </c>
      <c r="C35" s="379"/>
      <c r="D35" s="19" t="s">
        <v>26</v>
      </c>
      <c r="E35" s="19"/>
      <c r="F35" s="188">
        <v>0</v>
      </c>
      <c r="G35" s="188"/>
      <c r="H35" s="188"/>
      <c r="I35" s="188">
        <v>0</v>
      </c>
      <c r="J35" s="187"/>
    </row>
    <row r="36" spans="1:10" x14ac:dyDescent="0.25">
      <c r="A36" s="334"/>
      <c r="B36" s="334"/>
      <c r="C36" s="379"/>
      <c r="D36" s="334" t="s">
        <v>92</v>
      </c>
      <c r="E36" s="369"/>
      <c r="F36" s="372"/>
      <c r="G36" s="372"/>
      <c r="H36" s="372"/>
      <c r="I36" s="372"/>
      <c r="J36" s="374"/>
    </row>
    <row r="37" spans="1:10" x14ac:dyDescent="0.25">
      <c r="A37" s="334"/>
      <c r="B37" s="334"/>
      <c r="C37" s="379"/>
      <c r="D37" s="334"/>
      <c r="E37" s="370"/>
      <c r="F37" s="389"/>
      <c r="G37" s="389"/>
      <c r="H37" s="389"/>
      <c r="I37" s="389"/>
      <c r="J37" s="383"/>
    </row>
    <row r="38" spans="1:10" x14ac:dyDescent="0.25">
      <c r="A38" s="334"/>
      <c r="B38" s="334"/>
      <c r="C38" s="379"/>
      <c r="D38" s="334"/>
      <c r="E38" s="370"/>
      <c r="F38" s="389"/>
      <c r="G38" s="389"/>
      <c r="H38" s="389"/>
      <c r="I38" s="389"/>
      <c r="J38" s="383"/>
    </row>
    <row r="39" spans="1:10" ht="45" customHeight="1" x14ac:dyDescent="0.25">
      <c r="A39" s="334"/>
      <c r="B39" s="334"/>
      <c r="C39" s="379"/>
      <c r="D39" s="334"/>
      <c r="E39" s="371"/>
      <c r="F39" s="373"/>
      <c r="G39" s="373"/>
      <c r="H39" s="373"/>
      <c r="I39" s="373"/>
      <c r="J39" s="375"/>
    </row>
    <row r="40" spans="1:10" ht="30" x14ac:dyDescent="0.25">
      <c r="A40" s="334" t="s">
        <v>212</v>
      </c>
      <c r="B40" s="334" t="s">
        <v>55</v>
      </c>
      <c r="C40" s="379"/>
      <c r="D40" s="19" t="s">
        <v>26</v>
      </c>
      <c r="E40" s="19"/>
      <c r="F40" s="188">
        <v>0</v>
      </c>
      <c r="G40" s="188"/>
      <c r="H40" s="188"/>
      <c r="I40" s="188">
        <v>0</v>
      </c>
      <c r="J40" s="187"/>
    </row>
    <row r="41" spans="1:10" x14ac:dyDescent="0.25">
      <c r="A41" s="334"/>
      <c r="B41" s="334"/>
      <c r="C41" s="379"/>
      <c r="D41" s="334" t="s">
        <v>92</v>
      </c>
      <c r="E41" s="369"/>
      <c r="F41" s="372"/>
      <c r="G41" s="372"/>
      <c r="H41" s="372"/>
      <c r="I41" s="372"/>
      <c r="J41" s="374"/>
    </row>
    <row r="42" spans="1:10" x14ac:dyDescent="0.25">
      <c r="A42" s="334"/>
      <c r="B42" s="334"/>
      <c r="C42" s="379"/>
      <c r="D42" s="334"/>
      <c r="E42" s="370"/>
      <c r="F42" s="389"/>
      <c r="G42" s="389"/>
      <c r="H42" s="389"/>
      <c r="I42" s="389"/>
      <c r="J42" s="383"/>
    </row>
    <row r="43" spans="1:10" ht="15" customHeight="1" x14ac:dyDescent="0.25">
      <c r="A43" s="334"/>
      <c r="B43" s="334"/>
      <c r="C43" s="379"/>
      <c r="D43" s="334"/>
      <c r="E43" s="370"/>
      <c r="F43" s="389"/>
      <c r="G43" s="389"/>
      <c r="H43" s="389"/>
      <c r="I43" s="389"/>
      <c r="J43" s="383"/>
    </row>
    <row r="44" spans="1:10" ht="32.25" hidden="1" customHeight="1" x14ac:dyDescent="0.25">
      <c r="A44" s="334"/>
      <c r="B44" s="334"/>
      <c r="C44" s="379"/>
      <c r="D44" s="334"/>
      <c r="E44" s="371"/>
      <c r="F44" s="373"/>
      <c r="G44" s="373"/>
      <c r="H44" s="373"/>
      <c r="I44" s="373"/>
      <c r="J44" s="375"/>
    </row>
    <row r="45" spans="1:10" ht="30" x14ac:dyDescent="0.25">
      <c r="A45" s="334" t="s">
        <v>213</v>
      </c>
      <c r="B45" s="334" t="s">
        <v>57</v>
      </c>
      <c r="C45" s="379" t="s">
        <v>196</v>
      </c>
      <c r="D45" s="19" t="s">
        <v>26</v>
      </c>
      <c r="E45" s="19"/>
      <c r="F45" s="188">
        <f>F46</f>
        <v>18390</v>
      </c>
      <c r="G45" s="188"/>
      <c r="H45" s="188">
        <f>H46</f>
        <v>18000</v>
      </c>
      <c r="I45" s="188">
        <f>I46</f>
        <v>390</v>
      </c>
      <c r="J45" s="187"/>
    </row>
    <row r="46" spans="1:10" x14ac:dyDescent="0.25">
      <c r="A46" s="334"/>
      <c r="B46" s="334"/>
      <c r="C46" s="379"/>
      <c r="D46" s="334" t="s">
        <v>92</v>
      </c>
      <c r="E46" s="9" t="s">
        <v>6</v>
      </c>
      <c r="F46" s="188">
        <f>F47</f>
        <v>18390</v>
      </c>
      <c r="G46" s="188"/>
      <c r="H46" s="188">
        <f>H47</f>
        <v>18000</v>
      </c>
      <c r="I46" s="188">
        <f>I47</f>
        <v>390</v>
      </c>
      <c r="J46" s="187"/>
    </row>
    <row r="47" spans="1:10" x14ac:dyDescent="0.25">
      <c r="A47" s="334"/>
      <c r="B47" s="334"/>
      <c r="C47" s="379"/>
      <c r="D47" s="334"/>
      <c r="E47" s="26" t="s">
        <v>118</v>
      </c>
      <c r="F47" s="188">
        <f>H47+I47</f>
        <v>18390</v>
      </c>
      <c r="G47" s="188"/>
      <c r="H47" s="188">
        <v>18000</v>
      </c>
      <c r="I47" s="188">
        <v>390</v>
      </c>
      <c r="J47" s="187"/>
    </row>
    <row r="48" spans="1:10" x14ac:dyDescent="0.25">
      <c r="A48" s="334"/>
      <c r="B48" s="334"/>
      <c r="C48" s="379"/>
      <c r="D48" s="334"/>
      <c r="E48" s="369"/>
      <c r="F48" s="372"/>
      <c r="G48" s="372"/>
      <c r="H48" s="372"/>
      <c r="I48" s="372"/>
      <c r="J48" s="374"/>
    </row>
    <row r="49" spans="1:10" ht="13.5" customHeight="1" x14ac:dyDescent="0.25">
      <c r="A49" s="334"/>
      <c r="B49" s="334"/>
      <c r="C49" s="379"/>
      <c r="D49" s="334"/>
      <c r="E49" s="371"/>
      <c r="F49" s="373"/>
      <c r="G49" s="373"/>
      <c r="H49" s="373"/>
      <c r="I49" s="373"/>
      <c r="J49" s="375"/>
    </row>
    <row r="50" spans="1:10" ht="27" customHeight="1" x14ac:dyDescent="0.25">
      <c r="A50" s="335" t="s">
        <v>231</v>
      </c>
      <c r="B50" s="335" t="s">
        <v>85</v>
      </c>
      <c r="C50" s="335" t="s">
        <v>249</v>
      </c>
      <c r="D50" s="19" t="s">
        <v>26</v>
      </c>
      <c r="E50" s="71"/>
      <c r="F50" s="237">
        <f>G50+H50+I50</f>
        <v>0</v>
      </c>
      <c r="G50" s="237">
        <f>G51</f>
        <v>0</v>
      </c>
      <c r="H50" s="237">
        <f>H51</f>
        <v>0</v>
      </c>
      <c r="I50" s="237">
        <f>I51</f>
        <v>0</v>
      </c>
      <c r="J50" s="238"/>
    </row>
    <row r="51" spans="1:10" ht="29.25" customHeight="1" x14ac:dyDescent="0.25">
      <c r="A51" s="337"/>
      <c r="B51" s="337"/>
      <c r="C51" s="337"/>
      <c r="D51" s="335" t="s">
        <v>92</v>
      </c>
      <c r="E51" s="9" t="s">
        <v>6</v>
      </c>
      <c r="F51" s="237">
        <f>F52</f>
        <v>0</v>
      </c>
      <c r="G51" s="237">
        <f t="shared" ref="G51:I51" si="8">G52</f>
        <v>0</v>
      </c>
      <c r="H51" s="237">
        <f t="shared" si="8"/>
        <v>0</v>
      </c>
      <c r="I51" s="237">
        <f t="shared" si="8"/>
        <v>0</v>
      </c>
      <c r="J51" s="238"/>
    </row>
    <row r="52" spans="1:10" ht="24" customHeight="1" x14ac:dyDescent="0.25">
      <c r="A52" s="337"/>
      <c r="B52" s="337"/>
      <c r="C52" s="337"/>
      <c r="D52" s="336"/>
      <c r="E52" s="26" t="s">
        <v>118</v>
      </c>
      <c r="F52" s="237">
        <f>G52+H52+I52</f>
        <v>0</v>
      </c>
      <c r="G52" s="237"/>
      <c r="H52" s="237"/>
      <c r="I52" s="237"/>
      <c r="J52" s="238"/>
    </row>
    <row r="53" spans="1:10" ht="30.75" customHeight="1" x14ac:dyDescent="0.25">
      <c r="A53" s="338"/>
      <c r="B53" s="338"/>
      <c r="C53" s="338"/>
      <c r="D53" s="406"/>
      <c r="E53" s="71"/>
      <c r="F53" s="237"/>
      <c r="G53" s="237"/>
      <c r="H53" s="237"/>
      <c r="I53" s="237"/>
      <c r="J53" s="238"/>
    </row>
    <row r="54" spans="1:10" ht="30" x14ac:dyDescent="0.25">
      <c r="A54" s="334" t="s">
        <v>3</v>
      </c>
      <c r="B54" s="327" t="s">
        <v>58</v>
      </c>
      <c r="C54" s="379" t="s">
        <v>202</v>
      </c>
      <c r="D54" s="19" t="s">
        <v>26</v>
      </c>
      <c r="E54" s="19"/>
      <c r="F54" s="188">
        <f>F56</f>
        <v>57559.700000000004</v>
      </c>
      <c r="G54" s="188">
        <f t="shared" ref="G54:I55" si="9">G55</f>
        <v>14864.13</v>
      </c>
      <c r="H54" s="188">
        <f t="shared" si="9"/>
        <v>328.96</v>
      </c>
      <c r="I54" s="188">
        <f t="shared" si="9"/>
        <v>42366.610000000008</v>
      </c>
      <c r="J54" s="187"/>
    </row>
    <row r="55" spans="1:10" x14ac:dyDescent="0.25">
      <c r="A55" s="334"/>
      <c r="B55" s="328"/>
      <c r="C55" s="379"/>
      <c r="D55" s="334" t="s">
        <v>92</v>
      </c>
      <c r="E55" s="9" t="s">
        <v>6</v>
      </c>
      <c r="F55" s="188">
        <f>F56</f>
        <v>57559.700000000004</v>
      </c>
      <c r="G55" s="188">
        <f t="shared" si="9"/>
        <v>14864.13</v>
      </c>
      <c r="H55" s="188">
        <f t="shared" si="9"/>
        <v>328.96</v>
      </c>
      <c r="I55" s="188">
        <f t="shared" si="9"/>
        <v>42366.610000000008</v>
      </c>
      <c r="J55" s="187"/>
    </row>
    <row r="56" spans="1:10" x14ac:dyDescent="0.25">
      <c r="A56" s="334"/>
      <c r="B56" s="328"/>
      <c r="C56" s="379"/>
      <c r="D56" s="334"/>
      <c r="E56" s="26" t="s">
        <v>123</v>
      </c>
      <c r="F56" s="188">
        <f>G56+H56+I56</f>
        <v>57559.700000000004</v>
      </c>
      <c r="G56" s="263">
        <f t="shared" ref="G56:H56" si="10">G61+G64+G96+G108+G119+G124+G154</f>
        <v>14864.13</v>
      </c>
      <c r="H56" s="263">
        <f t="shared" si="10"/>
        <v>328.96</v>
      </c>
      <c r="I56" s="188">
        <f>I61+I64+I96+I108+I119+I124+I154</f>
        <v>42366.610000000008</v>
      </c>
      <c r="J56" s="187"/>
    </row>
    <row r="57" spans="1:10" x14ac:dyDescent="0.25">
      <c r="A57" s="334"/>
      <c r="B57" s="328"/>
      <c r="C57" s="379"/>
      <c r="D57" s="334"/>
      <c r="E57" s="369" t="s">
        <v>1</v>
      </c>
      <c r="F57" s="372"/>
      <c r="G57" s="372"/>
      <c r="H57" s="372"/>
      <c r="I57" s="372"/>
      <c r="J57" s="374"/>
    </row>
    <row r="58" spans="1:10" ht="360" customHeight="1" x14ac:dyDescent="0.25">
      <c r="A58" s="334"/>
      <c r="B58" s="328"/>
      <c r="C58" s="379"/>
      <c r="D58" s="334"/>
      <c r="E58" s="371"/>
      <c r="F58" s="373"/>
      <c r="G58" s="373"/>
      <c r="H58" s="373"/>
      <c r="I58" s="373"/>
      <c r="J58" s="375"/>
    </row>
    <row r="59" spans="1:10" ht="38.25" customHeight="1" x14ac:dyDescent="0.25">
      <c r="A59" s="327" t="s">
        <v>36</v>
      </c>
      <c r="B59" s="327" t="s">
        <v>124</v>
      </c>
      <c r="C59" s="379" t="s">
        <v>210</v>
      </c>
      <c r="D59" s="19" t="s">
        <v>26</v>
      </c>
      <c r="E59" s="19"/>
      <c r="F59" s="188">
        <f>F60</f>
        <v>38313.050000000003</v>
      </c>
      <c r="G59" s="188"/>
      <c r="H59" s="188"/>
      <c r="I59" s="188">
        <f>I60</f>
        <v>38313.050000000003</v>
      </c>
      <c r="J59" s="187"/>
    </row>
    <row r="60" spans="1:10" x14ac:dyDescent="0.25">
      <c r="A60" s="328"/>
      <c r="B60" s="328"/>
      <c r="C60" s="379"/>
      <c r="D60" s="334" t="s">
        <v>92</v>
      </c>
      <c r="E60" s="9" t="s">
        <v>6</v>
      </c>
      <c r="F60" s="188">
        <f>F61</f>
        <v>38313.050000000003</v>
      </c>
      <c r="G60" s="188"/>
      <c r="H60" s="188"/>
      <c r="I60" s="188">
        <f>I61</f>
        <v>38313.050000000003</v>
      </c>
      <c r="J60" s="187"/>
    </row>
    <row r="61" spans="1:10" ht="24" customHeight="1" x14ac:dyDescent="0.25">
      <c r="A61" s="328"/>
      <c r="B61" s="328"/>
      <c r="C61" s="379"/>
      <c r="D61" s="334"/>
      <c r="E61" s="27" t="s">
        <v>123</v>
      </c>
      <c r="F61" s="188">
        <f>I61</f>
        <v>38313.050000000003</v>
      </c>
      <c r="G61" s="188"/>
      <c r="H61" s="188"/>
      <c r="I61" s="188">
        <v>38313.050000000003</v>
      </c>
      <c r="J61" s="187"/>
    </row>
    <row r="62" spans="1:10" ht="30" x14ac:dyDescent="0.25">
      <c r="A62" s="327" t="s">
        <v>35</v>
      </c>
      <c r="B62" s="327" t="s">
        <v>60</v>
      </c>
      <c r="C62" s="379"/>
      <c r="D62" s="19" t="s">
        <v>26</v>
      </c>
      <c r="E62" s="19"/>
      <c r="F62" s="188">
        <f>F72+F80+F85++F90</f>
        <v>10</v>
      </c>
      <c r="G62" s="188">
        <f t="shared" ref="G62:I62" si="11">G72+G80+G85++G90</f>
        <v>0</v>
      </c>
      <c r="H62" s="188">
        <f t="shared" si="11"/>
        <v>0</v>
      </c>
      <c r="I62" s="188">
        <f t="shared" si="11"/>
        <v>10</v>
      </c>
      <c r="J62" s="187"/>
    </row>
    <row r="63" spans="1:10" ht="15.75" customHeight="1" x14ac:dyDescent="0.25">
      <c r="A63" s="328"/>
      <c r="B63" s="328"/>
      <c r="C63" s="379"/>
      <c r="D63" s="343" t="s">
        <v>92</v>
      </c>
      <c r="E63" s="58" t="s">
        <v>6</v>
      </c>
      <c r="F63" s="188">
        <f>F73+F81+F86+F91</f>
        <v>10</v>
      </c>
      <c r="G63" s="188">
        <f t="shared" ref="G63:H63" si="12">G73+G81+G86+G91</f>
        <v>0</v>
      </c>
      <c r="H63" s="188">
        <f t="shared" si="12"/>
        <v>0</v>
      </c>
      <c r="I63" s="188">
        <f>I73+I81+I86+I91</f>
        <v>10</v>
      </c>
      <c r="J63" s="187"/>
    </row>
    <row r="64" spans="1:10" ht="76.5" customHeight="1" x14ac:dyDescent="0.25">
      <c r="A64" s="328"/>
      <c r="B64" s="328"/>
      <c r="C64" s="379"/>
      <c r="D64" s="344"/>
      <c r="E64" s="61" t="s">
        <v>123</v>
      </c>
      <c r="F64" s="188">
        <f>F74+F82+F87+F92</f>
        <v>10</v>
      </c>
      <c r="G64" s="188">
        <f t="shared" ref="G64:I64" si="13">G74+G82+G87+G92</f>
        <v>0</v>
      </c>
      <c r="H64" s="188">
        <f t="shared" si="13"/>
        <v>0</v>
      </c>
      <c r="I64" s="188">
        <f t="shared" si="13"/>
        <v>10</v>
      </c>
      <c r="J64" s="239"/>
    </row>
    <row r="65" spans="1:10" ht="15.75" hidden="1" customHeight="1" x14ac:dyDescent="0.25">
      <c r="A65" s="328"/>
      <c r="B65" s="328"/>
      <c r="C65" s="379"/>
      <c r="D65" s="55"/>
      <c r="E65" s="23"/>
      <c r="F65" s="240"/>
      <c r="G65" s="240"/>
      <c r="H65" s="240"/>
      <c r="I65" s="240"/>
      <c r="J65" s="239"/>
    </row>
    <row r="66" spans="1:10" ht="15.75" hidden="1" customHeight="1" x14ac:dyDescent="0.25">
      <c r="A66" s="328"/>
      <c r="B66" s="328"/>
      <c r="C66" s="379"/>
      <c r="D66" s="56"/>
      <c r="E66" s="20"/>
      <c r="F66" s="237"/>
      <c r="G66" s="237"/>
      <c r="H66" s="237"/>
      <c r="I66" s="237"/>
      <c r="J66" s="238"/>
    </row>
    <row r="67" spans="1:10" ht="30" x14ac:dyDescent="0.25">
      <c r="A67" s="334" t="s">
        <v>125</v>
      </c>
      <c r="B67" s="327" t="s">
        <v>126</v>
      </c>
      <c r="C67" s="379"/>
      <c r="D67" s="19" t="s">
        <v>26</v>
      </c>
      <c r="E67" s="19"/>
      <c r="F67" s="188">
        <v>0</v>
      </c>
      <c r="G67" s="188"/>
      <c r="H67" s="188"/>
      <c r="I67" s="188">
        <v>0</v>
      </c>
      <c r="J67" s="187"/>
    </row>
    <row r="68" spans="1:10" x14ac:dyDescent="0.25">
      <c r="A68" s="334"/>
      <c r="B68" s="328"/>
      <c r="C68" s="379"/>
      <c r="D68" s="334" t="s">
        <v>92</v>
      </c>
      <c r="E68" s="369" t="s">
        <v>1</v>
      </c>
      <c r="F68" s="372"/>
      <c r="G68" s="372"/>
      <c r="H68" s="372"/>
      <c r="I68" s="372"/>
      <c r="J68" s="374"/>
    </row>
    <row r="69" spans="1:10" x14ac:dyDescent="0.25">
      <c r="A69" s="334"/>
      <c r="B69" s="328"/>
      <c r="C69" s="379"/>
      <c r="D69" s="334"/>
      <c r="E69" s="370"/>
      <c r="F69" s="389"/>
      <c r="G69" s="389"/>
      <c r="H69" s="389"/>
      <c r="I69" s="389"/>
      <c r="J69" s="383"/>
    </row>
    <row r="70" spans="1:10" x14ac:dyDescent="0.25">
      <c r="A70" s="334"/>
      <c r="B70" s="328"/>
      <c r="C70" s="379"/>
      <c r="D70" s="334"/>
      <c r="E70" s="370"/>
      <c r="F70" s="389"/>
      <c r="G70" s="389"/>
      <c r="H70" s="389"/>
      <c r="I70" s="389"/>
      <c r="J70" s="383"/>
    </row>
    <row r="71" spans="1:10" ht="44.25" customHeight="1" x14ac:dyDescent="0.25">
      <c r="A71" s="334"/>
      <c r="B71" s="328"/>
      <c r="C71" s="379"/>
      <c r="D71" s="334"/>
      <c r="E71" s="371"/>
      <c r="F71" s="373"/>
      <c r="G71" s="373"/>
      <c r="H71" s="373"/>
      <c r="I71" s="373"/>
      <c r="J71" s="375"/>
    </row>
    <row r="72" spans="1:10" ht="30" x14ac:dyDescent="0.25">
      <c r="A72" s="334" t="s">
        <v>127</v>
      </c>
      <c r="B72" s="327" t="s">
        <v>128</v>
      </c>
      <c r="C72" s="379"/>
      <c r="D72" s="19" t="s">
        <v>26</v>
      </c>
      <c r="E72" s="19"/>
      <c r="F72" s="241">
        <f t="shared" ref="F72:F73" si="14">G72+H72+I72</f>
        <v>10</v>
      </c>
      <c r="G72" s="188">
        <f t="shared" ref="G72:H72" si="15">G73</f>
        <v>0</v>
      </c>
      <c r="H72" s="188">
        <f t="shared" si="15"/>
        <v>0</v>
      </c>
      <c r="I72" s="188">
        <f>I73</f>
        <v>10</v>
      </c>
      <c r="J72" s="187"/>
    </row>
    <row r="73" spans="1:10" x14ac:dyDescent="0.25">
      <c r="A73" s="334"/>
      <c r="B73" s="328"/>
      <c r="C73" s="379"/>
      <c r="D73" s="327" t="s">
        <v>92</v>
      </c>
      <c r="E73" s="58" t="s">
        <v>6</v>
      </c>
      <c r="F73" s="241">
        <f t="shared" si="14"/>
        <v>10</v>
      </c>
      <c r="G73" s="241">
        <f t="shared" ref="G73:H73" si="16">G74</f>
        <v>0</v>
      </c>
      <c r="H73" s="241">
        <f t="shared" si="16"/>
        <v>0</v>
      </c>
      <c r="I73" s="241">
        <f>I74</f>
        <v>10</v>
      </c>
      <c r="J73" s="242"/>
    </row>
    <row r="74" spans="1:10" ht="31.5" customHeight="1" x14ac:dyDescent="0.25">
      <c r="A74" s="334"/>
      <c r="B74" s="328"/>
      <c r="C74" s="379"/>
      <c r="D74" s="329"/>
      <c r="E74" s="61" t="s">
        <v>123</v>
      </c>
      <c r="F74" s="241">
        <f>G74+H74+I74</f>
        <v>10</v>
      </c>
      <c r="G74" s="241"/>
      <c r="H74" s="241"/>
      <c r="I74" s="241">
        <v>10</v>
      </c>
      <c r="J74" s="242"/>
    </row>
    <row r="75" spans="1:10" ht="30" x14ac:dyDescent="0.25">
      <c r="A75" s="334" t="s">
        <v>129</v>
      </c>
      <c r="B75" s="327" t="s">
        <v>130</v>
      </c>
      <c r="C75" s="379"/>
      <c r="D75" s="19" t="s">
        <v>26</v>
      </c>
      <c r="E75" s="19"/>
      <c r="F75" s="188">
        <v>0</v>
      </c>
      <c r="G75" s="188"/>
      <c r="H75" s="188"/>
      <c r="I75" s="188"/>
      <c r="J75" s="187"/>
    </row>
    <row r="76" spans="1:10" x14ac:dyDescent="0.25">
      <c r="A76" s="334"/>
      <c r="B76" s="328"/>
      <c r="C76" s="379"/>
      <c r="D76" s="334" t="s">
        <v>92</v>
      </c>
      <c r="E76" s="369"/>
      <c r="F76" s="372"/>
      <c r="G76" s="372"/>
      <c r="H76" s="372"/>
      <c r="I76" s="372"/>
      <c r="J76" s="374"/>
    </row>
    <row r="77" spans="1:10" x14ac:dyDescent="0.25">
      <c r="A77" s="334"/>
      <c r="B77" s="328"/>
      <c r="C77" s="379"/>
      <c r="D77" s="334"/>
      <c r="E77" s="370"/>
      <c r="F77" s="389"/>
      <c r="G77" s="389"/>
      <c r="H77" s="389"/>
      <c r="I77" s="389"/>
      <c r="J77" s="383"/>
    </row>
    <row r="78" spans="1:10" x14ac:dyDescent="0.25">
      <c r="A78" s="334"/>
      <c r="B78" s="328"/>
      <c r="C78" s="379"/>
      <c r="D78" s="334"/>
      <c r="E78" s="370"/>
      <c r="F78" s="389"/>
      <c r="G78" s="389"/>
      <c r="H78" s="389"/>
      <c r="I78" s="389"/>
      <c r="J78" s="383"/>
    </row>
    <row r="79" spans="1:10" ht="27" customHeight="1" x14ac:dyDescent="0.25">
      <c r="A79" s="334"/>
      <c r="B79" s="328"/>
      <c r="C79" s="379"/>
      <c r="D79" s="334"/>
      <c r="E79" s="371"/>
      <c r="F79" s="373"/>
      <c r="G79" s="373"/>
      <c r="H79" s="373"/>
      <c r="I79" s="373"/>
      <c r="J79" s="375"/>
    </row>
    <row r="80" spans="1:10" ht="34.5" customHeight="1" x14ac:dyDescent="0.25">
      <c r="A80" s="334" t="s">
        <v>131</v>
      </c>
      <c r="B80" s="327" t="s">
        <v>132</v>
      </c>
      <c r="C80" s="379"/>
      <c r="D80" s="19" t="s">
        <v>26</v>
      </c>
      <c r="E80" s="19"/>
      <c r="F80" s="188">
        <v>0</v>
      </c>
      <c r="G80" s="188"/>
      <c r="H80" s="188"/>
      <c r="I80" s="188">
        <v>0</v>
      </c>
      <c r="J80" s="187"/>
    </row>
    <row r="81" spans="1:10" ht="18.75" customHeight="1" x14ac:dyDescent="0.25">
      <c r="A81" s="334"/>
      <c r="B81" s="328"/>
      <c r="C81" s="379"/>
      <c r="D81" s="334" t="s">
        <v>92</v>
      </c>
      <c r="E81" s="9" t="s">
        <v>6</v>
      </c>
      <c r="F81" s="188"/>
      <c r="G81" s="188"/>
      <c r="H81" s="188"/>
      <c r="I81" s="188"/>
      <c r="J81" s="187"/>
    </row>
    <row r="82" spans="1:10" ht="12.75" customHeight="1" x14ac:dyDescent="0.25">
      <c r="A82" s="334"/>
      <c r="B82" s="328"/>
      <c r="C82" s="379"/>
      <c r="D82" s="334"/>
      <c r="E82" s="27" t="s">
        <v>123</v>
      </c>
      <c r="F82" s="188"/>
      <c r="G82" s="188"/>
      <c r="H82" s="188"/>
      <c r="I82" s="188"/>
      <c r="J82" s="187"/>
    </row>
    <row r="83" spans="1:10" ht="9" customHeight="1" x14ac:dyDescent="0.25">
      <c r="A83" s="334"/>
      <c r="B83" s="328"/>
      <c r="C83" s="379"/>
      <c r="D83" s="334"/>
      <c r="E83" s="369"/>
      <c r="F83" s="372"/>
      <c r="G83" s="372"/>
      <c r="H83" s="372"/>
      <c r="I83" s="372"/>
      <c r="J83" s="374"/>
    </row>
    <row r="84" spans="1:10" ht="8.25" customHeight="1" x14ac:dyDescent="0.25">
      <c r="A84" s="334"/>
      <c r="B84" s="328"/>
      <c r="C84" s="379"/>
      <c r="D84" s="334"/>
      <c r="E84" s="371"/>
      <c r="F84" s="373"/>
      <c r="G84" s="373"/>
      <c r="H84" s="373"/>
      <c r="I84" s="373"/>
      <c r="J84" s="375"/>
    </row>
    <row r="85" spans="1:10" ht="30" x14ac:dyDescent="0.25">
      <c r="A85" s="334" t="s">
        <v>218</v>
      </c>
      <c r="B85" s="327" t="s">
        <v>217</v>
      </c>
      <c r="C85" s="379"/>
      <c r="D85" s="19" t="s">
        <v>26</v>
      </c>
      <c r="E85" s="19"/>
      <c r="F85" s="188">
        <f>G85+H85+I85</f>
        <v>0</v>
      </c>
      <c r="G85" s="188">
        <f>G86</f>
        <v>0</v>
      </c>
      <c r="H85" s="188">
        <f t="shared" ref="H85:I85" si="17">H86</f>
        <v>0</v>
      </c>
      <c r="I85" s="188">
        <f t="shared" si="17"/>
        <v>0</v>
      </c>
      <c r="J85" s="187"/>
    </row>
    <row r="86" spans="1:10" x14ac:dyDescent="0.25">
      <c r="A86" s="334"/>
      <c r="B86" s="328"/>
      <c r="C86" s="379"/>
      <c r="D86" s="334" t="s">
        <v>92</v>
      </c>
      <c r="E86" s="9" t="s">
        <v>6</v>
      </c>
      <c r="F86" s="188">
        <f>F87</f>
        <v>0</v>
      </c>
      <c r="G86" s="188">
        <f>G87</f>
        <v>0</v>
      </c>
      <c r="H86" s="188">
        <f>H87</f>
        <v>0</v>
      </c>
      <c r="I86" s="188">
        <f>I87</f>
        <v>0</v>
      </c>
      <c r="J86" s="187"/>
    </row>
    <row r="87" spans="1:10" x14ac:dyDescent="0.25">
      <c r="A87" s="334"/>
      <c r="B87" s="328"/>
      <c r="C87" s="379"/>
      <c r="D87" s="334"/>
      <c r="E87" s="27" t="s">
        <v>123</v>
      </c>
      <c r="F87" s="188">
        <f>G87+H87+I87</f>
        <v>0</v>
      </c>
      <c r="G87" s="188"/>
      <c r="H87" s="188"/>
      <c r="I87" s="188"/>
      <c r="J87" s="187"/>
    </row>
    <row r="88" spans="1:10" ht="13.5" customHeight="1" x14ac:dyDescent="0.25">
      <c r="A88" s="334"/>
      <c r="B88" s="328"/>
      <c r="C88" s="379"/>
      <c r="D88" s="334"/>
      <c r="E88" s="369"/>
      <c r="F88" s="372"/>
      <c r="G88" s="372"/>
      <c r="H88" s="372"/>
      <c r="I88" s="372"/>
      <c r="J88" s="374"/>
    </row>
    <row r="89" spans="1:10" ht="4.5" hidden="1" customHeight="1" x14ac:dyDescent="0.25">
      <c r="A89" s="334"/>
      <c r="B89" s="329"/>
      <c r="C89" s="379"/>
      <c r="D89" s="334"/>
      <c r="E89" s="371"/>
      <c r="F89" s="373"/>
      <c r="G89" s="373"/>
      <c r="H89" s="373"/>
      <c r="I89" s="373"/>
      <c r="J89" s="375"/>
    </row>
    <row r="90" spans="1:10" ht="30" customHeight="1" x14ac:dyDescent="0.25">
      <c r="A90" s="343" t="s">
        <v>248</v>
      </c>
      <c r="B90" s="354" t="s">
        <v>257</v>
      </c>
      <c r="C90" s="395" t="s">
        <v>259</v>
      </c>
      <c r="D90" s="19" t="s">
        <v>26</v>
      </c>
      <c r="E90" s="19"/>
      <c r="F90" s="188">
        <f>G90+H90+I90</f>
        <v>0</v>
      </c>
      <c r="G90" s="188">
        <f>G91</f>
        <v>0</v>
      </c>
      <c r="H90" s="188">
        <f t="shared" ref="H90:I90" si="18">H91</f>
        <v>0</v>
      </c>
      <c r="I90" s="188">
        <f t="shared" si="18"/>
        <v>0</v>
      </c>
      <c r="J90" s="187"/>
    </row>
    <row r="91" spans="1:10" x14ac:dyDescent="0.25">
      <c r="A91" s="344"/>
      <c r="B91" s="354"/>
      <c r="C91" s="441"/>
      <c r="D91" s="327" t="s">
        <v>92</v>
      </c>
      <c r="E91" s="9" t="s">
        <v>6</v>
      </c>
      <c r="F91" s="188">
        <f>F92</f>
        <v>0</v>
      </c>
      <c r="G91" s="188">
        <f>G92</f>
        <v>0</v>
      </c>
      <c r="H91" s="188">
        <f>H92</f>
        <v>0</v>
      </c>
      <c r="I91" s="188">
        <f>I92</f>
        <v>0</v>
      </c>
      <c r="J91" s="187"/>
    </row>
    <row r="92" spans="1:10" ht="29.25" customHeight="1" x14ac:dyDescent="0.25">
      <c r="A92" s="344"/>
      <c r="B92" s="354"/>
      <c r="C92" s="441"/>
      <c r="D92" s="328"/>
      <c r="E92" s="27" t="s">
        <v>123</v>
      </c>
      <c r="F92" s="188">
        <f>G92+H92+I92</f>
        <v>0</v>
      </c>
      <c r="G92" s="188"/>
      <c r="H92" s="188"/>
      <c r="I92" s="188"/>
      <c r="J92" s="187"/>
    </row>
    <row r="93" spans="1:10" ht="13.5" customHeight="1" x14ac:dyDescent="0.25">
      <c r="A93" s="345"/>
      <c r="B93" s="354"/>
      <c r="C93" s="444"/>
      <c r="D93" s="338"/>
      <c r="E93" s="76"/>
      <c r="F93" s="237"/>
      <c r="G93" s="237"/>
      <c r="H93" s="237"/>
      <c r="I93" s="237"/>
      <c r="J93" s="238"/>
    </row>
    <row r="94" spans="1:10" ht="30" customHeight="1" x14ac:dyDescent="0.25">
      <c r="A94" s="350" t="s">
        <v>61</v>
      </c>
      <c r="B94" s="426" t="s">
        <v>62</v>
      </c>
      <c r="C94" s="429" t="s">
        <v>197</v>
      </c>
      <c r="D94" s="19" t="s">
        <v>26</v>
      </c>
      <c r="E94" s="19"/>
      <c r="F94" s="188">
        <f>F96</f>
        <v>443.71000000000004</v>
      </c>
      <c r="G94" s="188">
        <f t="shared" ref="G94:I95" si="19">G95</f>
        <v>164.13</v>
      </c>
      <c r="H94" s="188">
        <f t="shared" si="19"/>
        <v>28.96</v>
      </c>
      <c r="I94" s="188">
        <f t="shared" si="19"/>
        <v>250.62</v>
      </c>
      <c r="J94" s="187"/>
    </row>
    <row r="95" spans="1:10" x14ac:dyDescent="0.25">
      <c r="A95" s="425"/>
      <c r="B95" s="427"/>
      <c r="C95" s="430"/>
      <c r="D95" s="334" t="s">
        <v>92</v>
      </c>
      <c r="E95" s="9" t="s">
        <v>6</v>
      </c>
      <c r="F95" s="188">
        <f>G95+H95+I95</f>
        <v>443.71000000000004</v>
      </c>
      <c r="G95" s="188">
        <f t="shared" si="19"/>
        <v>164.13</v>
      </c>
      <c r="H95" s="188">
        <f t="shared" si="19"/>
        <v>28.96</v>
      </c>
      <c r="I95" s="188">
        <f t="shared" si="19"/>
        <v>250.62</v>
      </c>
      <c r="J95" s="187"/>
    </row>
    <row r="96" spans="1:10" x14ac:dyDescent="0.25">
      <c r="A96" s="425"/>
      <c r="B96" s="427"/>
      <c r="C96" s="430"/>
      <c r="D96" s="334"/>
      <c r="E96" s="27" t="s">
        <v>123</v>
      </c>
      <c r="F96" s="188">
        <f>G96+H96+I96</f>
        <v>443.71000000000004</v>
      </c>
      <c r="G96" s="188">
        <f t="shared" ref="G96:H96" si="20">G101+G106</f>
        <v>164.13</v>
      </c>
      <c r="H96" s="188">
        <f t="shared" si="20"/>
        <v>28.96</v>
      </c>
      <c r="I96" s="188">
        <f>I101+I106</f>
        <v>250.62</v>
      </c>
      <c r="J96" s="187"/>
    </row>
    <row r="97" spans="1:10" x14ac:dyDescent="0.25">
      <c r="A97" s="425"/>
      <c r="B97" s="427"/>
      <c r="C97" s="430"/>
      <c r="D97" s="334"/>
      <c r="E97" s="369" t="s">
        <v>1</v>
      </c>
      <c r="F97" s="372"/>
      <c r="G97" s="372"/>
      <c r="H97" s="372"/>
      <c r="I97" s="372"/>
      <c r="J97" s="374"/>
    </row>
    <row r="98" spans="1:10" ht="30" customHeight="1" x14ac:dyDescent="0.25">
      <c r="A98" s="351"/>
      <c r="B98" s="428"/>
      <c r="C98" s="431"/>
      <c r="D98" s="334"/>
      <c r="E98" s="371"/>
      <c r="F98" s="373"/>
      <c r="G98" s="373"/>
      <c r="H98" s="373"/>
      <c r="I98" s="373"/>
      <c r="J98" s="375"/>
    </row>
    <row r="99" spans="1:10" ht="30" x14ac:dyDescent="0.25">
      <c r="A99" s="334" t="s">
        <v>133</v>
      </c>
      <c r="B99" s="327" t="s">
        <v>134</v>
      </c>
      <c r="C99" s="395" t="s">
        <v>197</v>
      </c>
      <c r="D99" s="19" t="s">
        <v>26</v>
      </c>
      <c r="E99" s="19"/>
      <c r="F99" s="188">
        <f>F100</f>
        <v>250</v>
      </c>
      <c r="G99" s="188"/>
      <c r="H99" s="188"/>
      <c r="I99" s="188">
        <f>I100</f>
        <v>250</v>
      </c>
      <c r="J99" s="187"/>
    </row>
    <row r="100" spans="1:10" x14ac:dyDescent="0.25">
      <c r="A100" s="334"/>
      <c r="B100" s="328"/>
      <c r="C100" s="396"/>
      <c r="D100" s="334" t="s">
        <v>92</v>
      </c>
      <c r="E100" s="9" t="s">
        <v>6</v>
      </c>
      <c r="F100" s="188">
        <f>I100</f>
        <v>250</v>
      </c>
      <c r="G100" s="188"/>
      <c r="H100" s="188"/>
      <c r="I100" s="188">
        <f>I101</f>
        <v>250</v>
      </c>
      <c r="J100" s="187"/>
    </row>
    <row r="101" spans="1:10" x14ac:dyDescent="0.25">
      <c r="A101" s="334"/>
      <c r="B101" s="328"/>
      <c r="C101" s="396"/>
      <c r="D101" s="334"/>
      <c r="E101" s="26" t="s">
        <v>123</v>
      </c>
      <c r="F101" s="188">
        <f>I101</f>
        <v>250</v>
      </c>
      <c r="G101" s="188"/>
      <c r="H101" s="188"/>
      <c r="I101" s="188">
        <v>250</v>
      </c>
      <c r="J101" s="187"/>
    </row>
    <row r="102" spans="1:10" x14ac:dyDescent="0.25">
      <c r="A102" s="334"/>
      <c r="B102" s="328"/>
      <c r="C102" s="396"/>
      <c r="D102" s="334"/>
      <c r="E102" s="369"/>
      <c r="F102" s="372"/>
      <c r="G102" s="372"/>
      <c r="H102" s="372"/>
      <c r="I102" s="372"/>
      <c r="J102" s="374"/>
    </row>
    <row r="103" spans="1:10" ht="29.25" customHeight="1" x14ac:dyDescent="0.25">
      <c r="A103" s="335"/>
      <c r="B103" s="328"/>
      <c r="C103" s="396"/>
      <c r="D103" s="334"/>
      <c r="E103" s="371"/>
      <c r="F103" s="373"/>
      <c r="G103" s="373"/>
      <c r="H103" s="373"/>
      <c r="I103" s="373"/>
      <c r="J103" s="375"/>
    </row>
    <row r="104" spans="1:10" ht="36.75" customHeight="1" x14ac:dyDescent="0.25">
      <c r="A104" s="432" t="s">
        <v>223</v>
      </c>
      <c r="B104" s="433" t="s">
        <v>257</v>
      </c>
      <c r="C104" s="395" t="s">
        <v>255</v>
      </c>
      <c r="D104" s="19" t="s">
        <v>26</v>
      </c>
      <c r="E104" s="19"/>
      <c r="F104" s="237">
        <f t="shared" ref="F104:F105" si="21">G104+H104+I104</f>
        <v>193.71</v>
      </c>
      <c r="G104" s="237">
        <f t="shared" ref="G104:I105" si="22">G105</f>
        <v>164.13</v>
      </c>
      <c r="H104" s="237">
        <f t="shared" si="22"/>
        <v>28.96</v>
      </c>
      <c r="I104" s="237">
        <f t="shared" si="22"/>
        <v>0.62</v>
      </c>
      <c r="J104" s="238"/>
    </row>
    <row r="105" spans="1:10" ht="28.5" customHeight="1" x14ac:dyDescent="0.25">
      <c r="A105" s="432"/>
      <c r="B105" s="433"/>
      <c r="C105" s="396"/>
      <c r="D105" s="334" t="s">
        <v>92</v>
      </c>
      <c r="E105" s="9" t="s">
        <v>6</v>
      </c>
      <c r="F105" s="237">
        <f t="shared" si="21"/>
        <v>193.71</v>
      </c>
      <c r="G105" s="237">
        <f t="shared" si="22"/>
        <v>164.13</v>
      </c>
      <c r="H105" s="237">
        <f t="shared" si="22"/>
        <v>28.96</v>
      </c>
      <c r="I105" s="237">
        <f t="shared" si="22"/>
        <v>0.62</v>
      </c>
      <c r="J105" s="238"/>
    </row>
    <row r="106" spans="1:10" ht="30" customHeight="1" x14ac:dyDescent="0.25">
      <c r="A106" s="432"/>
      <c r="B106" s="433"/>
      <c r="C106" s="397"/>
      <c r="D106" s="334"/>
      <c r="E106" s="26" t="s">
        <v>123</v>
      </c>
      <c r="F106" s="237">
        <f>G106+H106+I106</f>
        <v>193.71</v>
      </c>
      <c r="G106" s="237">
        <v>164.13</v>
      </c>
      <c r="H106" s="237">
        <v>28.96</v>
      </c>
      <c r="I106" s="237">
        <v>0.62</v>
      </c>
      <c r="J106" s="238"/>
    </row>
    <row r="107" spans="1:10" ht="30" x14ac:dyDescent="0.25">
      <c r="A107" s="343" t="s">
        <v>63</v>
      </c>
      <c r="B107" s="354" t="s">
        <v>64</v>
      </c>
      <c r="C107" s="376"/>
      <c r="D107" s="19" t="s">
        <v>26</v>
      </c>
      <c r="E107" s="19"/>
      <c r="F107" s="188">
        <v>0</v>
      </c>
      <c r="G107" s="188"/>
      <c r="H107" s="188"/>
      <c r="I107" s="188">
        <v>0</v>
      </c>
      <c r="J107" s="187"/>
    </row>
    <row r="108" spans="1:10" x14ac:dyDescent="0.25">
      <c r="A108" s="344"/>
      <c r="B108" s="354"/>
      <c r="C108" s="377"/>
      <c r="D108" s="334" t="s">
        <v>92</v>
      </c>
      <c r="E108" s="369"/>
      <c r="F108" s="372"/>
      <c r="G108" s="372"/>
      <c r="H108" s="372"/>
      <c r="I108" s="372"/>
      <c r="J108" s="374"/>
    </row>
    <row r="109" spans="1:10" x14ac:dyDescent="0.25">
      <c r="A109" s="344"/>
      <c r="B109" s="354"/>
      <c r="C109" s="377"/>
      <c r="D109" s="334"/>
      <c r="E109" s="370"/>
      <c r="F109" s="389"/>
      <c r="G109" s="389"/>
      <c r="H109" s="389"/>
      <c r="I109" s="389"/>
      <c r="J109" s="383"/>
    </row>
    <row r="110" spans="1:10" x14ac:dyDescent="0.25">
      <c r="A110" s="344"/>
      <c r="B110" s="354"/>
      <c r="C110" s="377"/>
      <c r="D110" s="334"/>
      <c r="E110" s="370"/>
      <c r="F110" s="389"/>
      <c r="G110" s="389"/>
      <c r="H110" s="389"/>
      <c r="I110" s="389"/>
      <c r="J110" s="383"/>
    </row>
    <row r="111" spans="1:10" ht="2.25" customHeight="1" x14ac:dyDescent="0.25">
      <c r="A111" s="345"/>
      <c r="B111" s="354"/>
      <c r="C111" s="378"/>
      <c r="D111" s="334"/>
      <c r="E111" s="371"/>
      <c r="F111" s="373"/>
      <c r="G111" s="373"/>
      <c r="H111" s="373"/>
      <c r="I111" s="373"/>
      <c r="J111" s="375"/>
    </row>
    <row r="112" spans="1:10" ht="33.75" customHeight="1" x14ac:dyDescent="0.25">
      <c r="A112" s="343" t="s">
        <v>215</v>
      </c>
      <c r="B112" s="344" t="s">
        <v>207</v>
      </c>
      <c r="C112" s="376"/>
      <c r="D112" s="50" t="s">
        <v>26</v>
      </c>
      <c r="E112" s="51"/>
      <c r="F112" s="237">
        <v>0</v>
      </c>
      <c r="G112" s="237"/>
      <c r="H112" s="237"/>
      <c r="I112" s="237">
        <v>0</v>
      </c>
      <c r="J112" s="238"/>
    </row>
    <row r="113" spans="1:10" ht="49.5" customHeight="1" x14ac:dyDescent="0.25">
      <c r="A113" s="344"/>
      <c r="B113" s="344"/>
      <c r="C113" s="377"/>
      <c r="D113" s="327" t="s">
        <v>92</v>
      </c>
      <c r="E113" s="369"/>
      <c r="F113" s="372"/>
      <c r="G113" s="372"/>
      <c r="H113" s="372"/>
      <c r="I113" s="372"/>
      <c r="J113" s="374"/>
    </row>
    <row r="114" spans="1:10" ht="23.25" hidden="1" customHeight="1" x14ac:dyDescent="0.25">
      <c r="A114" s="344"/>
      <c r="B114" s="344"/>
      <c r="C114" s="377"/>
      <c r="D114" s="328"/>
      <c r="E114" s="370"/>
      <c r="F114" s="389"/>
      <c r="G114" s="389"/>
      <c r="H114" s="389"/>
      <c r="I114" s="389"/>
      <c r="J114" s="383"/>
    </row>
    <row r="115" spans="1:10" ht="6" hidden="1" customHeight="1" x14ac:dyDescent="0.25">
      <c r="A115" s="344"/>
      <c r="B115" s="344"/>
      <c r="C115" s="377"/>
      <c r="D115" s="328"/>
      <c r="E115" s="370"/>
      <c r="F115" s="389"/>
      <c r="G115" s="389"/>
      <c r="H115" s="389"/>
      <c r="I115" s="389"/>
      <c r="J115" s="383"/>
    </row>
    <row r="116" spans="1:10" ht="55.5" hidden="1" customHeight="1" x14ac:dyDescent="0.25">
      <c r="A116" s="345"/>
      <c r="B116" s="345"/>
      <c r="C116" s="378"/>
      <c r="D116" s="329"/>
      <c r="E116" s="371"/>
      <c r="F116" s="373"/>
      <c r="G116" s="373"/>
      <c r="H116" s="373"/>
      <c r="I116" s="373"/>
      <c r="J116" s="375"/>
    </row>
    <row r="117" spans="1:10" ht="30" x14ac:dyDescent="0.25">
      <c r="A117" s="343" t="s">
        <v>65</v>
      </c>
      <c r="B117" s="327" t="s">
        <v>66</v>
      </c>
      <c r="C117" s="379" t="s">
        <v>198</v>
      </c>
      <c r="D117" s="19" t="s">
        <v>26</v>
      </c>
      <c r="E117" s="19"/>
      <c r="F117" s="188">
        <f>F118</f>
        <v>3736.5</v>
      </c>
      <c r="G117" s="188"/>
      <c r="H117" s="188"/>
      <c r="I117" s="188">
        <f>F117</f>
        <v>3736.5</v>
      </c>
      <c r="J117" s="187"/>
    </row>
    <row r="118" spans="1:10" x14ac:dyDescent="0.25">
      <c r="A118" s="344"/>
      <c r="B118" s="328"/>
      <c r="C118" s="379"/>
      <c r="D118" s="334" t="s">
        <v>92</v>
      </c>
      <c r="E118" s="9" t="s">
        <v>6</v>
      </c>
      <c r="F118" s="188">
        <f>F119</f>
        <v>3736.5</v>
      </c>
      <c r="G118" s="188"/>
      <c r="H118" s="188"/>
      <c r="I118" s="188">
        <f>F118</f>
        <v>3736.5</v>
      </c>
      <c r="J118" s="187"/>
    </row>
    <row r="119" spans="1:10" x14ac:dyDescent="0.25">
      <c r="A119" s="344"/>
      <c r="B119" s="328"/>
      <c r="C119" s="379"/>
      <c r="D119" s="334"/>
      <c r="E119" s="26" t="s">
        <v>123</v>
      </c>
      <c r="F119" s="188">
        <f>I119</f>
        <v>3736.5</v>
      </c>
      <c r="G119" s="188"/>
      <c r="H119" s="188"/>
      <c r="I119" s="188">
        <v>3736.5</v>
      </c>
      <c r="J119" s="187"/>
    </row>
    <row r="120" spans="1:10" ht="14.25" customHeight="1" x14ac:dyDescent="0.25">
      <c r="A120" s="344"/>
      <c r="B120" s="328"/>
      <c r="C120" s="379"/>
      <c r="D120" s="334"/>
      <c r="E120" s="369"/>
      <c r="F120" s="372"/>
      <c r="G120" s="372"/>
      <c r="H120" s="372"/>
      <c r="I120" s="372"/>
      <c r="J120" s="374"/>
    </row>
    <row r="121" spans="1:10" ht="3.75" hidden="1" customHeight="1" x14ac:dyDescent="0.25">
      <c r="A121" s="345"/>
      <c r="B121" s="328"/>
      <c r="C121" s="379"/>
      <c r="D121" s="334"/>
      <c r="E121" s="371"/>
      <c r="F121" s="373"/>
      <c r="G121" s="373"/>
      <c r="H121" s="373"/>
      <c r="I121" s="373"/>
      <c r="J121" s="375"/>
    </row>
    <row r="122" spans="1:10" ht="30" x14ac:dyDescent="0.25">
      <c r="A122" s="343" t="s">
        <v>67</v>
      </c>
      <c r="B122" s="327" t="s">
        <v>68</v>
      </c>
      <c r="C122" s="379"/>
      <c r="D122" s="19" t="s">
        <v>26</v>
      </c>
      <c r="E122" s="59"/>
      <c r="F122" s="188">
        <f>I122</f>
        <v>50</v>
      </c>
      <c r="G122" s="188"/>
      <c r="H122" s="188"/>
      <c r="I122" s="243">
        <f>I123</f>
        <v>50</v>
      </c>
      <c r="J122" s="187"/>
    </row>
    <row r="123" spans="1:10" x14ac:dyDescent="0.25">
      <c r="A123" s="344"/>
      <c r="B123" s="328"/>
      <c r="C123" s="379"/>
      <c r="D123" s="334" t="s">
        <v>92</v>
      </c>
      <c r="E123" s="60" t="s">
        <v>6</v>
      </c>
      <c r="F123" s="188">
        <f>I123</f>
        <v>50</v>
      </c>
      <c r="G123" s="188"/>
      <c r="H123" s="188"/>
      <c r="I123" s="243">
        <f>I124</f>
        <v>50</v>
      </c>
      <c r="J123" s="187"/>
    </row>
    <row r="124" spans="1:10" x14ac:dyDescent="0.25">
      <c r="A124" s="344"/>
      <c r="B124" s="328"/>
      <c r="C124" s="379"/>
      <c r="D124" s="334"/>
      <c r="E124" s="434" t="s">
        <v>123</v>
      </c>
      <c r="F124" s="401">
        <f>I124</f>
        <v>50</v>
      </c>
      <c r="G124" s="404"/>
      <c r="H124" s="404"/>
      <c r="I124" s="405">
        <f>I139</f>
        <v>50</v>
      </c>
      <c r="J124" s="380"/>
    </row>
    <row r="125" spans="1:10" x14ac:dyDescent="0.25">
      <c r="A125" s="344"/>
      <c r="B125" s="328"/>
      <c r="C125" s="379"/>
      <c r="D125" s="334"/>
      <c r="E125" s="434"/>
      <c r="F125" s="402"/>
      <c r="G125" s="404"/>
      <c r="H125" s="404"/>
      <c r="I125" s="405"/>
      <c r="J125" s="380"/>
    </row>
    <row r="126" spans="1:10" ht="48" customHeight="1" x14ac:dyDescent="0.25">
      <c r="A126" s="345"/>
      <c r="B126" s="328"/>
      <c r="C126" s="379"/>
      <c r="D126" s="334"/>
      <c r="E126" s="434"/>
      <c r="F126" s="403"/>
      <c r="G126" s="404"/>
      <c r="H126" s="404"/>
      <c r="I126" s="405"/>
      <c r="J126" s="380"/>
    </row>
    <row r="127" spans="1:10" ht="30" x14ac:dyDescent="0.25">
      <c r="A127" s="334" t="s">
        <v>135</v>
      </c>
      <c r="B127" s="327" t="s">
        <v>136</v>
      </c>
      <c r="C127" s="379"/>
      <c r="D127" s="19" t="s">
        <v>26</v>
      </c>
      <c r="E127" s="19"/>
      <c r="F127" s="188">
        <v>0</v>
      </c>
      <c r="G127" s="188"/>
      <c r="H127" s="188"/>
      <c r="I127" s="188">
        <v>0</v>
      </c>
      <c r="J127" s="187"/>
    </row>
    <row r="128" spans="1:10" x14ac:dyDescent="0.25">
      <c r="A128" s="334"/>
      <c r="B128" s="328"/>
      <c r="C128" s="379"/>
      <c r="D128" s="334" t="s">
        <v>92</v>
      </c>
      <c r="E128" s="369"/>
      <c r="F128" s="372"/>
      <c r="G128" s="372"/>
      <c r="H128" s="372"/>
      <c r="I128" s="372"/>
      <c r="J128" s="374"/>
    </row>
    <row r="129" spans="1:10" x14ac:dyDescent="0.25">
      <c r="A129" s="334"/>
      <c r="B129" s="328"/>
      <c r="C129" s="379"/>
      <c r="D129" s="334"/>
      <c r="E129" s="370"/>
      <c r="F129" s="389"/>
      <c r="G129" s="389"/>
      <c r="H129" s="389"/>
      <c r="I129" s="389"/>
      <c r="J129" s="383"/>
    </row>
    <row r="130" spans="1:10" x14ac:dyDescent="0.25">
      <c r="A130" s="334"/>
      <c r="B130" s="328"/>
      <c r="C130" s="379"/>
      <c r="D130" s="334"/>
      <c r="E130" s="370"/>
      <c r="F130" s="389"/>
      <c r="G130" s="389"/>
      <c r="H130" s="389"/>
      <c r="I130" s="389"/>
      <c r="J130" s="383"/>
    </row>
    <row r="131" spans="1:10" ht="3" customHeight="1" x14ac:dyDescent="0.25">
      <c r="A131" s="334"/>
      <c r="B131" s="328"/>
      <c r="C131" s="379"/>
      <c r="D131" s="334"/>
      <c r="E131" s="371"/>
      <c r="F131" s="373"/>
      <c r="G131" s="373"/>
      <c r="H131" s="373"/>
      <c r="I131" s="373"/>
      <c r="J131" s="375"/>
    </row>
    <row r="132" spans="1:10" ht="30" x14ac:dyDescent="0.25">
      <c r="A132" s="334" t="s">
        <v>137</v>
      </c>
      <c r="B132" s="327" t="s">
        <v>138</v>
      </c>
      <c r="C132" s="379"/>
      <c r="D132" s="19" t="s">
        <v>26</v>
      </c>
      <c r="E132" s="19"/>
      <c r="F132" s="188">
        <v>0</v>
      </c>
      <c r="G132" s="188"/>
      <c r="H132" s="188"/>
      <c r="I132" s="188">
        <v>0</v>
      </c>
      <c r="J132" s="187"/>
    </row>
    <row r="133" spans="1:10" x14ac:dyDescent="0.25">
      <c r="A133" s="334"/>
      <c r="B133" s="328"/>
      <c r="C133" s="379"/>
      <c r="D133" s="334" t="s">
        <v>92</v>
      </c>
      <c r="E133" s="369"/>
      <c r="F133" s="372"/>
      <c r="G133" s="372"/>
      <c r="H133" s="372"/>
      <c r="I133" s="372"/>
      <c r="J133" s="374"/>
    </row>
    <row r="134" spans="1:10" x14ac:dyDescent="0.25">
      <c r="A134" s="334"/>
      <c r="B134" s="328"/>
      <c r="C134" s="379"/>
      <c r="D134" s="334"/>
      <c r="E134" s="370"/>
      <c r="F134" s="389"/>
      <c r="G134" s="389"/>
      <c r="H134" s="389"/>
      <c r="I134" s="389"/>
      <c r="J134" s="383"/>
    </row>
    <row r="135" spans="1:10" x14ac:dyDescent="0.25">
      <c r="A135" s="334"/>
      <c r="B135" s="328"/>
      <c r="C135" s="379"/>
      <c r="D135" s="334"/>
      <c r="E135" s="370"/>
      <c r="F135" s="389"/>
      <c r="G135" s="389"/>
      <c r="H135" s="389"/>
      <c r="I135" s="389"/>
      <c r="J135" s="383"/>
    </row>
    <row r="136" spans="1:10" ht="0.75" customHeight="1" x14ac:dyDescent="0.25">
      <c r="A136" s="334"/>
      <c r="B136" s="328"/>
      <c r="C136" s="379"/>
      <c r="D136" s="334"/>
      <c r="E136" s="371"/>
      <c r="F136" s="373"/>
      <c r="G136" s="373"/>
      <c r="H136" s="373"/>
      <c r="I136" s="373"/>
      <c r="J136" s="375"/>
    </row>
    <row r="137" spans="1:10" ht="30" x14ac:dyDescent="0.25">
      <c r="A137" s="334" t="s">
        <v>139</v>
      </c>
      <c r="B137" s="327" t="s">
        <v>141</v>
      </c>
      <c r="C137" s="379"/>
      <c r="D137" s="19" t="s">
        <v>26</v>
      </c>
      <c r="E137" s="19"/>
      <c r="F137" s="188">
        <f>I137</f>
        <v>50</v>
      </c>
      <c r="G137" s="188"/>
      <c r="H137" s="188"/>
      <c r="I137" s="188">
        <f>I138</f>
        <v>50</v>
      </c>
      <c r="J137" s="187"/>
    </row>
    <row r="138" spans="1:10" x14ac:dyDescent="0.25">
      <c r="A138" s="334"/>
      <c r="B138" s="328"/>
      <c r="C138" s="379"/>
      <c r="D138" s="327" t="s">
        <v>92</v>
      </c>
      <c r="E138" s="58" t="s">
        <v>6</v>
      </c>
      <c r="F138" s="241">
        <f>I138</f>
        <v>50</v>
      </c>
      <c r="G138" s="241"/>
      <c r="H138" s="241"/>
      <c r="I138" s="241">
        <f>I139</f>
        <v>50</v>
      </c>
      <c r="J138" s="242"/>
    </row>
    <row r="139" spans="1:10" ht="15.75" customHeight="1" x14ac:dyDescent="0.25">
      <c r="A139" s="334"/>
      <c r="B139" s="328"/>
      <c r="C139" s="379"/>
      <c r="D139" s="328"/>
      <c r="E139" s="434" t="s">
        <v>123</v>
      </c>
      <c r="F139" s="390">
        <f>I139</f>
        <v>50</v>
      </c>
      <c r="G139" s="390"/>
      <c r="H139" s="390"/>
      <c r="I139" s="390">
        <v>50</v>
      </c>
      <c r="J139" s="391"/>
    </row>
    <row r="140" spans="1:10" ht="20.25" customHeight="1" x14ac:dyDescent="0.25">
      <c r="A140" s="334"/>
      <c r="B140" s="328"/>
      <c r="C140" s="379"/>
      <c r="D140" s="328"/>
      <c r="E140" s="434"/>
      <c r="F140" s="390"/>
      <c r="G140" s="390"/>
      <c r="H140" s="390"/>
      <c r="I140" s="390"/>
      <c r="J140" s="391"/>
    </row>
    <row r="141" spans="1:10" ht="8.25" customHeight="1" x14ac:dyDescent="0.25">
      <c r="A141" s="334"/>
      <c r="B141" s="328"/>
      <c r="C141" s="379"/>
      <c r="D141" s="329"/>
      <c r="E141" s="434"/>
      <c r="F141" s="390"/>
      <c r="G141" s="390"/>
      <c r="H141" s="390"/>
      <c r="I141" s="390"/>
      <c r="J141" s="391"/>
    </row>
    <row r="142" spans="1:10" ht="16.5" hidden="1" customHeight="1" x14ac:dyDescent="0.25">
      <c r="A142" s="334"/>
      <c r="B142" s="329"/>
      <c r="C142" s="379"/>
      <c r="D142" s="56"/>
      <c r="E142" s="434"/>
      <c r="F142" s="390"/>
      <c r="G142" s="390"/>
      <c r="H142" s="390"/>
      <c r="I142" s="390"/>
      <c r="J142" s="391"/>
    </row>
    <row r="143" spans="1:10" ht="16.5" customHeight="1" x14ac:dyDescent="0.25">
      <c r="A143" s="335" t="s">
        <v>281</v>
      </c>
      <c r="B143" s="335" t="s">
        <v>312</v>
      </c>
      <c r="C143" s="334"/>
      <c r="D143" s="104" t="s">
        <v>26</v>
      </c>
      <c r="E143" s="105"/>
      <c r="F143" s="190"/>
      <c r="G143" s="190"/>
      <c r="H143" s="190"/>
      <c r="I143" s="190"/>
      <c r="J143" s="187"/>
    </row>
    <row r="144" spans="1:10" ht="16.5" customHeight="1" x14ac:dyDescent="0.25">
      <c r="A144" s="337"/>
      <c r="B144" s="337"/>
      <c r="C144" s="435"/>
      <c r="D144" s="334" t="s">
        <v>92</v>
      </c>
      <c r="E144" s="19" t="s">
        <v>6</v>
      </c>
      <c r="F144" s="190"/>
      <c r="G144" s="190"/>
      <c r="H144" s="190"/>
      <c r="I144" s="190"/>
      <c r="J144" s="187"/>
    </row>
    <row r="145" spans="1:10" ht="99" customHeight="1" x14ac:dyDescent="0.25">
      <c r="A145" s="338"/>
      <c r="B145" s="338"/>
      <c r="C145" s="435"/>
      <c r="D145" s="435"/>
      <c r="E145" s="105" t="s">
        <v>123</v>
      </c>
      <c r="F145" s="190"/>
      <c r="G145" s="190"/>
      <c r="H145" s="190"/>
      <c r="I145" s="190"/>
      <c r="J145" s="187"/>
    </row>
    <row r="146" spans="1:10" ht="30" customHeight="1" x14ac:dyDescent="0.25">
      <c r="A146" s="335" t="s">
        <v>232</v>
      </c>
      <c r="B146" s="335" t="s">
        <v>85</v>
      </c>
      <c r="C146" s="335"/>
      <c r="D146" s="74" t="s">
        <v>26</v>
      </c>
      <c r="E146" s="73"/>
      <c r="F146" s="200"/>
      <c r="G146" s="200"/>
      <c r="H146" s="200"/>
      <c r="I146" s="200"/>
      <c r="J146" s="238"/>
    </row>
    <row r="147" spans="1:10" ht="18.75" customHeight="1" x14ac:dyDescent="0.25">
      <c r="A147" s="337"/>
      <c r="B147" s="337"/>
      <c r="C147" s="337"/>
      <c r="D147" s="335" t="s">
        <v>92</v>
      </c>
      <c r="E147" s="19" t="s">
        <v>6</v>
      </c>
      <c r="F147" s="200"/>
      <c r="G147" s="200"/>
      <c r="H147" s="200"/>
      <c r="I147" s="200"/>
      <c r="J147" s="238"/>
    </row>
    <row r="148" spans="1:10" ht="29.25" customHeight="1" x14ac:dyDescent="0.25">
      <c r="A148" s="338"/>
      <c r="B148" s="338"/>
      <c r="C148" s="338"/>
      <c r="D148" s="338"/>
      <c r="E148" s="73"/>
      <c r="F148" s="200"/>
      <c r="G148" s="200"/>
      <c r="H148" s="200"/>
      <c r="I148" s="200"/>
      <c r="J148" s="238"/>
    </row>
    <row r="149" spans="1:10" ht="29.25" customHeight="1" x14ac:dyDescent="0.25">
      <c r="A149" s="335" t="s">
        <v>314</v>
      </c>
      <c r="B149" s="335" t="s">
        <v>229</v>
      </c>
      <c r="C149" s="335"/>
      <c r="D149" s="258" t="s">
        <v>26</v>
      </c>
      <c r="E149" s="73"/>
      <c r="F149" s="259"/>
      <c r="G149" s="259"/>
      <c r="H149" s="259"/>
      <c r="I149" s="259"/>
      <c r="J149" s="257"/>
    </row>
    <row r="150" spans="1:10" ht="29.25" customHeight="1" x14ac:dyDescent="0.25">
      <c r="A150" s="337"/>
      <c r="B150" s="337"/>
      <c r="C150" s="337"/>
      <c r="D150" s="335" t="s">
        <v>92</v>
      </c>
      <c r="E150" s="19" t="s">
        <v>6</v>
      </c>
      <c r="F150" s="259"/>
      <c r="G150" s="259"/>
      <c r="H150" s="259"/>
      <c r="I150" s="259"/>
      <c r="J150" s="257"/>
    </row>
    <row r="151" spans="1:10" ht="29.25" customHeight="1" x14ac:dyDescent="0.25">
      <c r="A151" s="338"/>
      <c r="B151" s="338"/>
      <c r="C151" s="338"/>
      <c r="D151" s="338"/>
      <c r="E151" s="73"/>
      <c r="F151" s="259"/>
      <c r="G151" s="259"/>
      <c r="H151" s="259"/>
      <c r="I151" s="259"/>
      <c r="J151" s="257"/>
    </row>
    <row r="152" spans="1:10" ht="29.25" customHeight="1" x14ac:dyDescent="0.25">
      <c r="A152" s="335" t="s">
        <v>446</v>
      </c>
      <c r="B152" s="335" t="s">
        <v>444</v>
      </c>
      <c r="C152" s="335" t="s">
        <v>449</v>
      </c>
      <c r="D152" s="74" t="s">
        <v>26</v>
      </c>
      <c r="E152" s="73"/>
      <c r="F152" s="200"/>
      <c r="G152" s="200"/>
      <c r="H152" s="200"/>
      <c r="I152" s="200"/>
      <c r="J152" s="238"/>
    </row>
    <row r="153" spans="1:10" ht="18.75" customHeight="1" x14ac:dyDescent="0.25">
      <c r="A153" s="337"/>
      <c r="B153" s="337"/>
      <c r="C153" s="337"/>
      <c r="D153" s="335" t="s">
        <v>92</v>
      </c>
      <c r="E153" s="19" t="s">
        <v>6</v>
      </c>
      <c r="F153" s="200">
        <f>F154</f>
        <v>15006.44</v>
      </c>
      <c r="G153" s="264">
        <f t="shared" ref="G153:J153" si="23">G154</f>
        <v>14700</v>
      </c>
      <c r="H153" s="264">
        <f t="shared" si="23"/>
        <v>300</v>
      </c>
      <c r="I153" s="264">
        <f t="shared" si="23"/>
        <v>6.44</v>
      </c>
      <c r="J153" s="264">
        <f t="shared" si="23"/>
        <v>0</v>
      </c>
    </row>
    <row r="154" spans="1:10" ht="28.5" customHeight="1" x14ac:dyDescent="0.25">
      <c r="A154" s="338"/>
      <c r="B154" s="338"/>
      <c r="C154" s="338"/>
      <c r="D154" s="338"/>
      <c r="E154" s="73" t="s">
        <v>123</v>
      </c>
      <c r="F154" s="200">
        <f>G154+H154+I154+J154</f>
        <v>15006.44</v>
      </c>
      <c r="G154" s="200">
        <v>14700</v>
      </c>
      <c r="H154" s="200">
        <v>300</v>
      </c>
      <c r="I154" s="200">
        <v>6.44</v>
      </c>
      <c r="J154" s="238">
        <v>0</v>
      </c>
    </row>
    <row r="155" spans="1:10" ht="44.25" customHeight="1" x14ac:dyDescent="0.25">
      <c r="A155" s="334" t="s">
        <v>69</v>
      </c>
      <c r="B155" s="334" t="s">
        <v>103</v>
      </c>
      <c r="C155" s="379" t="s">
        <v>142</v>
      </c>
      <c r="D155" s="19" t="s">
        <v>26</v>
      </c>
      <c r="E155" s="19"/>
      <c r="F155" s="190">
        <f>F156</f>
        <v>103171.24</v>
      </c>
      <c r="G155" s="190">
        <f t="shared" ref="G155:I155" si="24">G156</f>
        <v>100</v>
      </c>
      <c r="H155" s="190">
        <f t="shared" si="24"/>
        <v>651.65</v>
      </c>
      <c r="I155" s="190">
        <f t="shared" si="24"/>
        <v>102419.59000000001</v>
      </c>
      <c r="J155" s="187"/>
    </row>
    <row r="156" spans="1:10" x14ac:dyDescent="0.25">
      <c r="A156" s="334"/>
      <c r="B156" s="334"/>
      <c r="C156" s="379"/>
      <c r="D156" s="334" t="s">
        <v>92</v>
      </c>
      <c r="E156" s="9" t="s">
        <v>6</v>
      </c>
      <c r="F156" s="190">
        <f>F157+F158+F159</f>
        <v>103171.24</v>
      </c>
      <c r="G156" s="278">
        <f t="shared" ref="G156:I156" si="25">G157+G158+G159</f>
        <v>100</v>
      </c>
      <c r="H156" s="278">
        <f t="shared" si="25"/>
        <v>651.65</v>
      </c>
      <c r="I156" s="278">
        <f t="shared" si="25"/>
        <v>102419.59000000001</v>
      </c>
      <c r="J156" s="187"/>
    </row>
    <row r="157" spans="1:10" x14ac:dyDescent="0.25">
      <c r="A157" s="334"/>
      <c r="B157" s="334"/>
      <c r="C157" s="379"/>
      <c r="D157" s="334"/>
      <c r="E157" s="26" t="s">
        <v>123</v>
      </c>
      <c r="F157" s="190">
        <f>F162+F173+F288</f>
        <v>102523.64</v>
      </c>
      <c r="G157" s="278">
        <f t="shared" ref="G157:I157" si="26">G162+G173+G288</f>
        <v>100</v>
      </c>
      <c r="H157" s="278">
        <f t="shared" si="26"/>
        <v>17.649999999999999</v>
      </c>
      <c r="I157" s="278">
        <f t="shared" si="26"/>
        <v>102405.99</v>
      </c>
      <c r="J157" s="187"/>
    </row>
    <row r="158" spans="1:10" x14ac:dyDescent="0.25">
      <c r="A158" s="334"/>
      <c r="B158" s="334"/>
      <c r="C158" s="379"/>
      <c r="D158" s="334"/>
      <c r="E158" s="54" t="s">
        <v>454</v>
      </c>
      <c r="F158" s="280">
        <f>F243</f>
        <v>647.6</v>
      </c>
      <c r="G158" s="280">
        <f t="shared" ref="G158:I158" si="27">G243</f>
        <v>0</v>
      </c>
      <c r="H158" s="280">
        <f t="shared" si="27"/>
        <v>634</v>
      </c>
      <c r="I158" s="280">
        <f t="shared" si="27"/>
        <v>13.6</v>
      </c>
      <c r="J158" s="277"/>
    </row>
    <row r="159" spans="1:10" x14ac:dyDescent="0.25">
      <c r="A159" s="334"/>
      <c r="B159" s="334"/>
      <c r="C159" s="379"/>
      <c r="D159" s="334"/>
      <c r="E159" s="54" t="s">
        <v>140</v>
      </c>
      <c r="F159" s="196">
        <f>G159+H159+I159</f>
        <v>0</v>
      </c>
      <c r="G159" s="196">
        <f>G174+G244+G289</f>
        <v>0</v>
      </c>
      <c r="H159" s="196">
        <f>H174+H244+H289</f>
        <v>0</v>
      </c>
      <c r="I159" s="196">
        <f>I174+I244+I289</f>
        <v>0</v>
      </c>
      <c r="J159" s="242"/>
    </row>
    <row r="160" spans="1:10" ht="30" x14ac:dyDescent="0.25">
      <c r="A160" s="327" t="s">
        <v>143</v>
      </c>
      <c r="B160" s="327" t="s">
        <v>220</v>
      </c>
      <c r="C160" s="379" t="s">
        <v>203</v>
      </c>
      <c r="D160" s="19" t="s">
        <v>26</v>
      </c>
      <c r="E160" s="19"/>
      <c r="F160" s="188">
        <f t="shared" ref="F160:I161" si="28">F161</f>
        <v>90329.04</v>
      </c>
      <c r="G160" s="188">
        <f t="shared" si="28"/>
        <v>100</v>
      </c>
      <c r="H160" s="188">
        <f t="shared" si="28"/>
        <v>17.649999999999999</v>
      </c>
      <c r="I160" s="188">
        <f t="shared" si="28"/>
        <v>90211.39</v>
      </c>
      <c r="J160" s="187"/>
    </row>
    <row r="161" spans="1:10" x14ac:dyDescent="0.25">
      <c r="A161" s="328"/>
      <c r="B161" s="328"/>
      <c r="C161" s="379"/>
      <c r="D161" s="334" t="s">
        <v>92</v>
      </c>
      <c r="E161" s="9" t="s">
        <v>6</v>
      </c>
      <c r="F161" s="188">
        <f t="shared" si="28"/>
        <v>90329.04</v>
      </c>
      <c r="G161" s="188">
        <f t="shared" si="28"/>
        <v>100</v>
      </c>
      <c r="H161" s="188">
        <f t="shared" si="28"/>
        <v>17.649999999999999</v>
      </c>
      <c r="I161" s="188">
        <f t="shared" si="28"/>
        <v>90211.39</v>
      </c>
      <c r="J161" s="187"/>
    </row>
    <row r="162" spans="1:10" ht="135.75" customHeight="1" x14ac:dyDescent="0.25">
      <c r="A162" s="328"/>
      <c r="B162" s="328"/>
      <c r="C162" s="379"/>
      <c r="D162" s="334"/>
      <c r="E162" s="26" t="s">
        <v>123</v>
      </c>
      <c r="F162" s="188">
        <f>I162+G162+H162</f>
        <v>90329.04</v>
      </c>
      <c r="G162" s="276">
        <v>100</v>
      </c>
      <c r="H162" s="276">
        <v>17.649999999999999</v>
      </c>
      <c r="I162" s="188">
        <v>90211.39</v>
      </c>
      <c r="J162" s="187"/>
    </row>
    <row r="163" spans="1:10" ht="36" customHeight="1" x14ac:dyDescent="0.25">
      <c r="A163" s="343" t="s">
        <v>221</v>
      </c>
      <c r="B163" s="327" t="s">
        <v>222</v>
      </c>
      <c r="C163" s="376"/>
      <c r="D163" s="19" t="s">
        <v>26</v>
      </c>
      <c r="E163" s="9"/>
      <c r="F163" s="188">
        <f>F164</f>
        <v>0</v>
      </c>
      <c r="G163" s="188"/>
      <c r="H163" s="188">
        <f>H164</f>
        <v>0</v>
      </c>
      <c r="I163" s="188"/>
      <c r="J163" s="187"/>
    </row>
    <row r="164" spans="1:10" ht="24.75" customHeight="1" x14ac:dyDescent="0.25">
      <c r="A164" s="344"/>
      <c r="B164" s="441"/>
      <c r="C164" s="377"/>
      <c r="D164" s="334" t="s">
        <v>92</v>
      </c>
      <c r="E164" s="9" t="s">
        <v>6</v>
      </c>
      <c r="F164" s="188">
        <f>F165</f>
        <v>0</v>
      </c>
      <c r="G164" s="276">
        <f t="shared" ref="G164:J164" si="29">G165</f>
        <v>0</v>
      </c>
      <c r="H164" s="276">
        <f t="shared" si="29"/>
        <v>0</v>
      </c>
      <c r="I164" s="276">
        <f t="shared" si="29"/>
        <v>0</v>
      </c>
      <c r="J164" s="276">
        <f t="shared" si="29"/>
        <v>0</v>
      </c>
    </row>
    <row r="165" spans="1:10" ht="24.75" customHeight="1" x14ac:dyDescent="0.25">
      <c r="A165" s="344"/>
      <c r="B165" s="441"/>
      <c r="C165" s="377"/>
      <c r="D165" s="334"/>
      <c r="E165" s="26" t="s">
        <v>123</v>
      </c>
      <c r="F165" s="188">
        <f>G165+H165+I165+J165</f>
        <v>0</v>
      </c>
      <c r="G165" s="188"/>
      <c r="H165" s="188"/>
      <c r="I165" s="188"/>
      <c r="J165" s="187"/>
    </row>
    <row r="166" spans="1:10" ht="33" customHeight="1" x14ac:dyDescent="0.25">
      <c r="A166" s="334" t="s">
        <v>453</v>
      </c>
      <c r="B166" s="327" t="s">
        <v>257</v>
      </c>
      <c r="C166" s="395" t="s">
        <v>259</v>
      </c>
      <c r="D166" s="19" t="s">
        <v>26</v>
      </c>
      <c r="E166" s="19" t="s">
        <v>6</v>
      </c>
      <c r="F166" s="244">
        <f>F167</f>
        <v>118.03</v>
      </c>
      <c r="G166" s="276">
        <f>G167</f>
        <v>100</v>
      </c>
      <c r="H166" s="276">
        <f>H167</f>
        <v>17.649999999999999</v>
      </c>
      <c r="I166" s="276">
        <f>I167</f>
        <v>0.38</v>
      </c>
      <c r="J166" s="275"/>
    </row>
    <row r="167" spans="1:10" ht="33" customHeight="1" x14ac:dyDescent="0.25">
      <c r="A167" s="334"/>
      <c r="B167" s="328"/>
      <c r="C167" s="396"/>
      <c r="D167" s="334" t="s">
        <v>92</v>
      </c>
      <c r="E167" s="398" t="s">
        <v>123</v>
      </c>
      <c r="F167" s="372">
        <f>G167+H167+I167</f>
        <v>118.03</v>
      </c>
      <c r="G167" s="372">
        <v>100</v>
      </c>
      <c r="H167" s="372">
        <v>17.649999999999999</v>
      </c>
      <c r="I167" s="372">
        <v>0.38</v>
      </c>
      <c r="J167" s="374"/>
    </row>
    <row r="168" spans="1:10" ht="33" customHeight="1" x14ac:dyDescent="0.25">
      <c r="A168" s="334"/>
      <c r="B168" s="328"/>
      <c r="C168" s="396"/>
      <c r="D168" s="334"/>
      <c r="E168" s="399"/>
      <c r="F168" s="389"/>
      <c r="G168" s="389"/>
      <c r="H168" s="389"/>
      <c r="I168" s="389"/>
      <c r="J168" s="383"/>
    </row>
    <row r="169" spans="1:10" ht="33" customHeight="1" x14ac:dyDescent="0.25">
      <c r="A169" s="334"/>
      <c r="B169" s="328"/>
      <c r="C169" s="396"/>
      <c r="D169" s="334"/>
      <c r="E169" s="399"/>
      <c r="F169" s="389"/>
      <c r="G169" s="389"/>
      <c r="H169" s="389"/>
      <c r="I169" s="389"/>
      <c r="J169" s="383"/>
    </row>
    <row r="170" spans="1:10" ht="33" customHeight="1" x14ac:dyDescent="0.25">
      <c r="A170" s="334"/>
      <c r="B170" s="328"/>
      <c r="C170" s="397"/>
      <c r="D170" s="334"/>
      <c r="E170" s="400"/>
      <c r="F170" s="373"/>
      <c r="G170" s="373"/>
      <c r="H170" s="373"/>
      <c r="I170" s="373"/>
      <c r="J170" s="375"/>
    </row>
    <row r="171" spans="1:10" ht="30" x14ac:dyDescent="0.25">
      <c r="A171" s="327" t="s">
        <v>144</v>
      </c>
      <c r="B171" s="327" t="s">
        <v>145</v>
      </c>
      <c r="C171" s="379" t="s">
        <v>199</v>
      </c>
      <c r="D171" s="19" t="s">
        <v>26</v>
      </c>
      <c r="E171" s="19"/>
      <c r="F171" s="190">
        <f>G171+H171+I171</f>
        <v>3205.75</v>
      </c>
      <c r="G171" s="190">
        <f t="shared" ref="G171:H171" si="30">G172</f>
        <v>0</v>
      </c>
      <c r="H171" s="190">
        <f t="shared" si="30"/>
        <v>0</v>
      </c>
      <c r="I171" s="190">
        <f>I191+I221+I226</f>
        <v>3205.75</v>
      </c>
      <c r="J171" s="187"/>
    </row>
    <row r="172" spans="1:10" x14ac:dyDescent="0.25">
      <c r="A172" s="328"/>
      <c r="B172" s="328"/>
      <c r="C172" s="379"/>
      <c r="D172" s="334" t="s">
        <v>92</v>
      </c>
      <c r="E172" s="9" t="s">
        <v>6</v>
      </c>
      <c r="F172" s="190">
        <f>F192+F212+F227+F221+F200</f>
        <v>3205.75</v>
      </c>
      <c r="G172" s="190">
        <f>G192+G212+G227+G221</f>
        <v>0</v>
      </c>
      <c r="H172" s="190">
        <f>H192+H212+H227+H221+H200</f>
        <v>0</v>
      </c>
      <c r="I172" s="190">
        <f>I192+I221+I227</f>
        <v>3205.75</v>
      </c>
      <c r="J172" s="187"/>
    </row>
    <row r="173" spans="1:10" x14ac:dyDescent="0.25">
      <c r="A173" s="328"/>
      <c r="B173" s="328"/>
      <c r="C173" s="379"/>
      <c r="D173" s="334"/>
      <c r="E173" s="26" t="s">
        <v>123</v>
      </c>
      <c r="F173" s="190">
        <f>F193+F213+F228++F222</f>
        <v>3205.75</v>
      </c>
      <c r="G173" s="190">
        <f>G193+G213+G228+G222</f>
        <v>0</v>
      </c>
      <c r="H173" s="190">
        <f>H193+H213+H228++H222+H201</f>
        <v>0</v>
      </c>
      <c r="I173" s="190">
        <f>I193+I213+I222+I228</f>
        <v>3205.75</v>
      </c>
      <c r="J173" s="187"/>
    </row>
    <row r="174" spans="1:10" ht="22.5" customHeight="1" x14ac:dyDescent="0.25">
      <c r="A174" s="328"/>
      <c r="B174" s="328"/>
      <c r="C174" s="379"/>
      <c r="D174" s="334"/>
      <c r="E174" s="437" t="s">
        <v>140</v>
      </c>
      <c r="F174" s="386">
        <f>I174</f>
        <v>0</v>
      </c>
      <c r="G174" s="386"/>
      <c r="H174" s="386"/>
      <c r="I174" s="386"/>
      <c r="J174" s="374"/>
    </row>
    <row r="175" spans="1:10" ht="2.25" customHeight="1" x14ac:dyDescent="0.25">
      <c r="A175" s="328"/>
      <c r="B175" s="328"/>
      <c r="C175" s="379"/>
      <c r="D175" s="334"/>
      <c r="E175" s="438"/>
      <c r="F175" s="388"/>
      <c r="G175" s="388"/>
      <c r="H175" s="388"/>
      <c r="I175" s="388"/>
      <c r="J175" s="375"/>
    </row>
    <row r="176" spans="1:10" ht="30" x14ac:dyDescent="0.25">
      <c r="A176" s="334" t="s">
        <v>146</v>
      </c>
      <c r="B176" s="327" t="s">
        <v>147</v>
      </c>
      <c r="C176" s="379"/>
      <c r="D176" s="19" t="s">
        <v>26</v>
      </c>
      <c r="E176" s="19"/>
      <c r="F176" s="188">
        <v>0</v>
      </c>
      <c r="G176" s="188"/>
      <c r="H176" s="188"/>
      <c r="I176" s="188">
        <v>0</v>
      </c>
      <c r="J176" s="187"/>
    </row>
    <row r="177" spans="1:10" x14ac:dyDescent="0.25">
      <c r="A177" s="334"/>
      <c r="B177" s="328"/>
      <c r="C177" s="379"/>
      <c r="D177" s="334" t="s">
        <v>92</v>
      </c>
      <c r="E177" s="369"/>
      <c r="F177" s="372"/>
      <c r="G177" s="372"/>
      <c r="H177" s="372"/>
      <c r="I177" s="372"/>
      <c r="J177" s="374"/>
    </row>
    <row r="178" spans="1:10" x14ac:dyDescent="0.25">
      <c r="A178" s="334"/>
      <c r="B178" s="328"/>
      <c r="C178" s="379"/>
      <c r="D178" s="334"/>
      <c r="E178" s="370"/>
      <c r="F178" s="389"/>
      <c r="G178" s="389"/>
      <c r="H178" s="389"/>
      <c r="I178" s="389"/>
      <c r="J178" s="383"/>
    </row>
    <row r="179" spans="1:10" ht="19.5" customHeight="1" x14ac:dyDescent="0.25">
      <c r="A179" s="334"/>
      <c r="B179" s="328"/>
      <c r="C179" s="379"/>
      <c r="D179" s="334"/>
      <c r="E179" s="370"/>
      <c r="F179" s="389"/>
      <c r="G179" s="389"/>
      <c r="H179" s="389"/>
      <c r="I179" s="389"/>
      <c r="J179" s="383"/>
    </row>
    <row r="180" spans="1:10" hidden="1" x14ac:dyDescent="0.25">
      <c r="A180" s="334"/>
      <c r="B180" s="328"/>
      <c r="C180" s="379"/>
      <c r="D180" s="334"/>
      <c r="E180" s="371"/>
      <c r="F180" s="373"/>
      <c r="G180" s="373"/>
      <c r="H180" s="373"/>
      <c r="I180" s="373"/>
      <c r="J180" s="375"/>
    </row>
    <row r="181" spans="1:10" ht="30" x14ac:dyDescent="0.25">
      <c r="A181" s="334" t="s">
        <v>148</v>
      </c>
      <c r="B181" s="327" t="s">
        <v>149</v>
      </c>
      <c r="C181" s="379"/>
      <c r="D181" s="19" t="s">
        <v>26</v>
      </c>
      <c r="E181" s="19"/>
      <c r="F181" s="188">
        <v>0</v>
      </c>
      <c r="G181" s="188"/>
      <c r="H181" s="188"/>
      <c r="I181" s="188">
        <v>0</v>
      </c>
      <c r="J181" s="187"/>
    </row>
    <row r="182" spans="1:10" x14ac:dyDescent="0.25">
      <c r="A182" s="334"/>
      <c r="B182" s="328"/>
      <c r="C182" s="379"/>
      <c r="D182" s="334" t="s">
        <v>92</v>
      </c>
      <c r="E182" s="369" t="s">
        <v>1</v>
      </c>
      <c r="F182" s="372"/>
      <c r="G182" s="372"/>
      <c r="H182" s="372"/>
      <c r="I182" s="372"/>
      <c r="J182" s="374"/>
    </row>
    <row r="183" spans="1:10" x14ac:dyDescent="0.25">
      <c r="A183" s="334"/>
      <c r="B183" s="328"/>
      <c r="C183" s="379"/>
      <c r="D183" s="334"/>
      <c r="E183" s="370"/>
      <c r="F183" s="389"/>
      <c r="G183" s="389"/>
      <c r="H183" s="389"/>
      <c r="I183" s="389"/>
      <c r="J183" s="383"/>
    </row>
    <row r="184" spans="1:10" x14ac:dyDescent="0.25">
      <c r="A184" s="334"/>
      <c r="B184" s="328"/>
      <c r="C184" s="379"/>
      <c r="D184" s="334"/>
      <c r="E184" s="370"/>
      <c r="F184" s="389"/>
      <c r="G184" s="389"/>
      <c r="H184" s="389"/>
      <c r="I184" s="389"/>
      <c r="J184" s="383"/>
    </row>
    <row r="185" spans="1:10" ht="61.5" customHeight="1" x14ac:dyDescent="0.25">
      <c r="A185" s="334"/>
      <c r="B185" s="328"/>
      <c r="C185" s="379"/>
      <c r="D185" s="334"/>
      <c r="E185" s="371"/>
      <c r="F185" s="373"/>
      <c r="G185" s="373"/>
      <c r="H185" s="373"/>
      <c r="I185" s="373"/>
      <c r="J185" s="375"/>
    </row>
    <row r="186" spans="1:10" ht="30" x14ac:dyDescent="0.25">
      <c r="A186" s="334" t="s">
        <v>150</v>
      </c>
      <c r="B186" s="327" t="s">
        <v>151</v>
      </c>
      <c r="C186" s="379"/>
      <c r="D186" s="19" t="s">
        <v>26</v>
      </c>
      <c r="E186" s="19"/>
      <c r="F186" s="188">
        <v>0</v>
      </c>
      <c r="G186" s="188"/>
      <c r="H186" s="188"/>
      <c r="I186" s="188">
        <v>0</v>
      </c>
      <c r="J186" s="187"/>
    </row>
    <row r="187" spans="1:10" x14ac:dyDescent="0.25">
      <c r="A187" s="334"/>
      <c r="B187" s="328"/>
      <c r="C187" s="379"/>
      <c r="D187" s="334" t="s">
        <v>92</v>
      </c>
      <c r="E187" s="369"/>
      <c r="F187" s="372"/>
      <c r="G187" s="372"/>
      <c r="H187" s="372"/>
      <c r="I187" s="372"/>
      <c r="J187" s="374"/>
    </row>
    <row r="188" spans="1:10" x14ac:dyDescent="0.25">
      <c r="A188" s="334"/>
      <c r="B188" s="328"/>
      <c r="C188" s="379"/>
      <c r="D188" s="334"/>
      <c r="E188" s="370"/>
      <c r="F188" s="389"/>
      <c r="G188" s="389"/>
      <c r="H188" s="389"/>
      <c r="I188" s="389"/>
      <c r="J188" s="383"/>
    </row>
    <row r="189" spans="1:10" x14ac:dyDescent="0.25">
      <c r="A189" s="334"/>
      <c r="B189" s="328"/>
      <c r="C189" s="379"/>
      <c r="D189" s="334"/>
      <c r="E189" s="370"/>
      <c r="F189" s="389"/>
      <c r="G189" s="389"/>
      <c r="H189" s="389"/>
      <c r="I189" s="389"/>
      <c r="J189" s="383"/>
    </row>
    <row r="190" spans="1:10" ht="29.25" hidden="1" customHeight="1" x14ac:dyDescent="0.25">
      <c r="A190" s="334"/>
      <c r="B190" s="328"/>
      <c r="C190" s="379"/>
      <c r="D190" s="334"/>
      <c r="E190" s="371"/>
      <c r="F190" s="373"/>
      <c r="G190" s="373"/>
      <c r="H190" s="373"/>
      <c r="I190" s="373"/>
      <c r="J190" s="375"/>
    </row>
    <row r="191" spans="1:10" ht="30" x14ac:dyDescent="0.25">
      <c r="A191" s="334" t="s">
        <v>152</v>
      </c>
      <c r="B191" s="327" t="s">
        <v>153</v>
      </c>
      <c r="C191" s="379"/>
      <c r="D191" s="19" t="s">
        <v>26</v>
      </c>
      <c r="E191" s="19"/>
      <c r="F191" s="189">
        <f>I191</f>
        <v>3205.75</v>
      </c>
      <c r="G191" s="188"/>
      <c r="H191" s="188"/>
      <c r="I191" s="188">
        <f>I192</f>
        <v>3205.75</v>
      </c>
      <c r="J191" s="187"/>
    </row>
    <row r="192" spans="1:10" x14ac:dyDescent="0.25">
      <c r="A192" s="334"/>
      <c r="B192" s="328"/>
      <c r="C192" s="379"/>
      <c r="D192" s="334" t="s">
        <v>92</v>
      </c>
      <c r="E192" s="9" t="s">
        <v>6</v>
      </c>
      <c r="F192" s="189">
        <f t="shared" ref="F192" si="31">I192</f>
        <v>3205.75</v>
      </c>
      <c r="G192" s="188"/>
      <c r="H192" s="188"/>
      <c r="I192" s="188">
        <f>I193+I194</f>
        <v>3205.75</v>
      </c>
      <c r="J192" s="187"/>
    </row>
    <row r="193" spans="1:10" x14ac:dyDescent="0.25">
      <c r="A193" s="334"/>
      <c r="B193" s="328"/>
      <c r="C193" s="379"/>
      <c r="D193" s="334"/>
      <c r="E193" s="26" t="s">
        <v>123</v>
      </c>
      <c r="F193" s="189">
        <f>I193</f>
        <v>3205.75</v>
      </c>
      <c r="G193" s="188"/>
      <c r="H193" s="188"/>
      <c r="I193" s="188">
        <v>3205.75</v>
      </c>
      <c r="J193" s="187"/>
    </row>
    <row r="194" spans="1:10" ht="66" customHeight="1" x14ac:dyDescent="0.25">
      <c r="A194" s="334"/>
      <c r="B194" s="328"/>
      <c r="C194" s="379"/>
      <c r="D194" s="334"/>
      <c r="E194" s="26" t="s">
        <v>140</v>
      </c>
      <c r="F194" s="188">
        <f>I194</f>
        <v>0</v>
      </c>
      <c r="G194" s="188"/>
      <c r="H194" s="188"/>
      <c r="I194" s="188"/>
      <c r="J194" s="187"/>
    </row>
    <row r="195" spans="1:10" ht="30" x14ac:dyDescent="0.25">
      <c r="A195" s="334" t="s">
        <v>154</v>
      </c>
      <c r="B195" s="327" t="s">
        <v>155</v>
      </c>
      <c r="C195" s="379"/>
      <c r="D195" s="19" t="s">
        <v>26</v>
      </c>
      <c r="E195" s="53"/>
      <c r="F195" s="244">
        <v>0</v>
      </c>
      <c r="G195" s="188"/>
      <c r="H195" s="188"/>
      <c r="I195" s="188">
        <v>0</v>
      </c>
      <c r="J195" s="238"/>
    </row>
    <row r="196" spans="1:10" x14ac:dyDescent="0.25">
      <c r="A196" s="334"/>
      <c r="B196" s="328"/>
      <c r="C196" s="379"/>
      <c r="D196" s="334" t="s">
        <v>92</v>
      </c>
      <c r="E196" s="369"/>
      <c r="F196" s="436"/>
      <c r="G196" s="436"/>
      <c r="H196" s="436"/>
      <c r="I196" s="436"/>
      <c r="J196" s="374"/>
    </row>
    <row r="197" spans="1:10" x14ac:dyDescent="0.25">
      <c r="A197" s="334"/>
      <c r="B197" s="328"/>
      <c r="C197" s="379"/>
      <c r="D197" s="334"/>
      <c r="E197" s="370"/>
      <c r="F197" s="436"/>
      <c r="G197" s="436"/>
      <c r="H197" s="436"/>
      <c r="I197" s="436"/>
      <c r="J197" s="383"/>
    </row>
    <row r="198" spans="1:10" x14ac:dyDescent="0.25">
      <c r="A198" s="334"/>
      <c r="B198" s="328"/>
      <c r="C198" s="379"/>
      <c r="D198" s="334"/>
      <c r="E198" s="370"/>
      <c r="F198" s="436"/>
      <c r="G198" s="436"/>
      <c r="H198" s="436"/>
      <c r="I198" s="436"/>
      <c r="J198" s="383"/>
    </row>
    <row r="199" spans="1:10" ht="1.5" customHeight="1" x14ac:dyDescent="0.25">
      <c r="A199" s="334"/>
      <c r="B199" s="328"/>
      <c r="C199" s="379"/>
      <c r="D199" s="334"/>
      <c r="E199" s="371"/>
      <c r="F199" s="436"/>
      <c r="G199" s="436"/>
      <c r="H199" s="436"/>
      <c r="I199" s="436"/>
      <c r="J199" s="375"/>
    </row>
    <row r="200" spans="1:10" ht="13.5" customHeight="1" x14ac:dyDescent="0.25">
      <c r="A200" s="343" t="s">
        <v>156</v>
      </c>
      <c r="B200" s="432" t="s">
        <v>157</v>
      </c>
      <c r="C200" s="395" t="s">
        <v>439</v>
      </c>
      <c r="D200" s="398" t="s">
        <v>26</v>
      </c>
      <c r="E200" s="9" t="s">
        <v>6</v>
      </c>
      <c r="F200" s="188">
        <f>H200</f>
        <v>0</v>
      </c>
      <c r="G200" s="188"/>
      <c r="H200" s="188">
        <f>H201</f>
        <v>0</v>
      </c>
      <c r="I200" s="188"/>
      <c r="J200" s="238"/>
    </row>
    <row r="201" spans="1:10" ht="18.75" customHeight="1" x14ac:dyDescent="0.25">
      <c r="A201" s="344"/>
      <c r="B201" s="432"/>
      <c r="C201" s="396"/>
      <c r="D201" s="400"/>
      <c r="E201" s="26" t="s">
        <v>123</v>
      </c>
      <c r="F201" s="244">
        <f>H201</f>
        <v>0</v>
      </c>
      <c r="G201" s="188"/>
      <c r="H201" s="188"/>
      <c r="I201" s="188">
        <v>0</v>
      </c>
      <c r="J201" s="187"/>
    </row>
    <row r="202" spans="1:10" x14ac:dyDescent="0.25">
      <c r="A202" s="344"/>
      <c r="B202" s="432"/>
      <c r="C202" s="396"/>
      <c r="D202" s="334" t="s">
        <v>92</v>
      </c>
      <c r="E202" s="369"/>
      <c r="F202" s="436"/>
      <c r="G202" s="436"/>
      <c r="H202" s="436"/>
      <c r="I202" s="436"/>
      <c r="J202" s="374"/>
    </row>
    <row r="203" spans="1:10" x14ac:dyDescent="0.25">
      <c r="A203" s="344"/>
      <c r="B203" s="432"/>
      <c r="C203" s="396"/>
      <c r="D203" s="334"/>
      <c r="E203" s="370"/>
      <c r="F203" s="436"/>
      <c r="G203" s="436"/>
      <c r="H203" s="436"/>
      <c r="I203" s="436"/>
      <c r="J203" s="383"/>
    </row>
    <row r="204" spans="1:10" ht="14.25" customHeight="1" x14ac:dyDescent="0.25">
      <c r="A204" s="344"/>
      <c r="B204" s="432"/>
      <c r="C204" s="396"/>
      <c r="D204" s="334"/>
      <c r="E204" s="370"/>
      <c r="F204" s="436"/>
      <c r="G204" s="436"/>
      <c r="H204" s="436"/>
      <c r="I204" s="436"/>
      <c r="J204" s="383"/>
    </row>
    <row r="205" spans="1:10" ht="9.75" hidden="1" customHeight="1" x14ac:dyDescent="0.25">
      <c r="A205" s="345"/>
      <c r="B205" s="432"/>
      <c r="C205" s="397"/>
      <c r="D205" s="334"/>
      <c r="E205" s="371"/>
      <c r="F205" s="436"/>
      <c r="G205" s="436"/>
      <c r="H205" s="436"/>
      <c r="I205" s="436"/>
      <c r="J205" s="375"/>
    </row>
    <row r="206" spans="1:10" ht="35.25" customHeight="1" x14ac:dyDescent="0.25">
      <c r="A206" s="334" t="s">
        <v>158</v>
      </c>
      <c r="B206" s="327" t="s">
        <v>159</v>
      </c>
      <c r="C206" s="379"/>
      <c r="D206" s="19" t="s">
        <v>26</v>
      </c>
      <c r="E206" s="19"/>
      <c r="F206" s="244">
        <v>0</v>
      </c>
      <c r="G206" s="188"/>
      <c r="H206" s="188"/>
      <c r="I206" s="188">
        <v>0</v>
      </c>
      <c r="J206" s="187"/>
    </row>
    <row r="207" spans="1:10" x14ac:dyDescent="0.25">
      <c r="A207" s="334"/>
      <c r="B207" s="328"/>
      <c r="C207" s="379"/>
      <c r="D207" s="334" t="s">
        <v>92</v>
      </c>
      <c r="E207" s="369"/>
      <c r="F207" s="372"/>
      <c r="G207" s="372"/>
      <c r="H207" s="372"/>
      <c r="I207" s="372"/>
      <c r="J207" s="374"/>
    </row>
    <row r="208" spans="1:10" x14ac:dyDescent="0.25">
      <c r="A208" s="334"/>
      <c r="B208" s="328"/>
      <c r="C208" s="379"/>
      <c r="D208" s="334"/>
      <c r="E208" s="370"/>
      <c r="F208" s="389"/>
      <c r="G208" s="389"/>
      <c r="H208" s="389"/>
      <c r="I208" s="389"/>
      <c r="J208" s="383"/>
    </row>
    <row r="209" spans="1:10" ht="12.75" customHeight="1" x14ac:dyDescent="0.25">
      <c r="A209" s="334"/>
      <c r="B209" s="328"/>
      <c r="C209" s="379"/>
      <c r="D209" s="334"/>
      <c r="E209" s="370"/>
      <c r="F209" s="389"/>
      <c r="G209" s="389"/>
      <c r="H209" s="389"/>
      <c r="I209" s="389"/>
      <c r="J209" s="383"/>
    </row>
    <row r="210" spans="1:10" ht="9.75" customHeight="1" x14ac:dyDescent="0.25">
      <c r="A210" s="334"/>
      <c r="B210" s="328"/>
      <c r="C210" s="379"/>
      <c r="D210" s="334"/>
      <c r="E210" s="371"/>
      <c r="F210" s="373"/>
      <c r="G210" s="373"/>
      <c r="H210" s="373"/>
      <c r="I210" s="373"/>
      <c r="J210" s="375"/>
    </row>
    <row r="211" spans="1:10" ht="30" x14ac:dyDescent="0.25">
      <c r="A211" s="334" t="s">
        <v>160</v>
      </c>
      <c r="B211" s="327" t="s">
        <v>161</v>
      </c>
      <c r="C211" s="379" t="s">
        <v>199</v>
      </c>
      <c r="D211" s="19" t="s">
        <v>26</v>
      </c>
      <c r="E211" s="19"/>
      <c r="F211" s="190">
        <f>I211</f>
        <v>0</v>
      </c>
      <c r="G211" s="190"/>
      <c r="H211" s="190"/>
      <c r="I211" s="190">
        <f>I212</f>
        <v>0</v>
      </c>
      <c r="J211" s="187"/>
    </row>
    <row r="212" spans="1:10" x14ac:dyDescent="0.25">
      <c r="A212" s="334"/>
      <c r="B212" s="328"/>
      <c r="C212" s="379"/>
      <c r="D212" s="334" t="s">
        <v>92</v>
      </c>
      <c r="E212" s="9" t="s">
        <v>6</v>
      </c>
      <c r="F212" s="190">
        <f t="shared" ref="F212:F213" si="32">I212</f>
        <v>0</v>
      </c>
      <c r="G212" s="190"/>
      <c r="H212" s="190"/>
      <c r="I212" s="190">
        <f>I213</f>
        <v>0</v>
      </c>
      <c r="J212" s="187"/>
    </row>
    <row r="213" spans="1:10" x14ac:dyDescent="0.25">
      <c r="A213" s="334"/>
      <c r="B213" s="328"/>
      <c r="C213" s="379"/>
      <c r="D213" s="334"/>
      <c r="E213" s="26" t="s">
        <v>123</v>
      </c>
      <c r="F213" s="190">
        <f t="shared" si="32"/>
        <v>0</v>
      </c>
      <c r="G213" s="190"/>
      <c r="H213" s="190"/>
      <c r="I213" s="190">
        <v>0</v>
      </c>
      <c r="J213" s="187"/>
    </row>
    <row r="214" spans="1:10" x14ac:dyDescent="0.25">
      <c r="A214" s="334"/>
      <c r="B214" s="328"/>
      <c r="C214" s="379"/>
      <c r="D214" s="334"/>
      <c r="E214" s="369"/>
      <c r="F214" s="386"/>
      <c r="G214" s="386"/>
      <c r="H214" s="386"/>
      <c r="I214" s="386"/>
      <c r="J214" s="374"/>
    </row>
    <row r="215" spans="1:10" ht="2.25" customHeight="1" x14ac:dyDescent="0.25">
      <c r="A215" s="334"/>
      <c r="B215" s="328"/>
      <c r="C215" s="379"/>
      <c r="D215" s="334"/>
      <c r="E215" s="371"/>
      <c r="F215" s="388"/>
      <c r="G215" s="388"/>
      <c r="H215" s="388"/>
      <c r="I215" s="388"/>
      <c r="J215" s="375"/>
    </row>
    <row r="216" spans="1:10" ht="36" customHeight="1" x14ac:dyDescent="0.25">
      <c r="A216" s="334" t="s">
        <v>162</v>
      </c>
      <c r="B216" s="327" t="s">
        <v>163</v>
      </c>
      <c r="C216" s="379"/>
      <c r="D216" s="19" t="s">
        <v>26</v>
      </c>
      <c r="E216" s="19"/>
      <c r="F216" s="194">
        <v>0</v>
      </c>
      <c r="G216" s="188"/>
      <c r="H216" s="188"/>
      <c r="I216" s="188">
        <v>0</v>
      </c>
      <c r="J216" s="187"/>
    </row>
    <row r="217" spans="1:10" x14ac:dyDescent="0.25">
      <c r="A217" s="334"/>
      <c r="B217" s="328"/>
      <c r="C217" s="379"/>
      <c r="D217" s="334" t="s">
        <v>92</v>
      </c>
      <c r="E217" s="369"/>
      <c r="F217" s="372"/>
      <c r="G217" s="372"/>
      <c r="H217" s="372"/>
      <c r="I217" s="372"/>
      <c r="J217" s="374"/>
    </row>
    <row r="218" spans="1:10" x14ac:dyDescent="0.25">
      <c r="A218" s="334"/>
      <c r="B218" s="328"/>
      <c r="C218" s="379"/>
      <c r="D218" s="334"/>
      <c r="E218" s="370"/>
      <c r="F218" s="389"/>
      <c r="G218" s="389"/>
      <c r="H218" s="389"/>
      <c r="I218" s="389"/>
      <c r="J218" s="383"/>
    </row>
    <row r="219" spans="1:10" ht="15" customHeight="1" x14ac:dyDescent="0.25">
      <c r="A219" s="334"/>
      <c r="B219" s="328"/>
      <c r="C219" s="379"/>
      <c r="D219" s="334"/>
      <c r="E219" s="370"/>
      <c r="F219" s="389"/>
      <c r="G219" s="389"/>
      <c r="H219" s="389"/>
      <c r="I219" s="389"/>
      <c r="J219" s="383"/>
    </row>
    <row r="220" spans="1:10" ht="9" hidden="1" customHeight="1" x14ac:dyDescent="0.25">
      <c r="A220" s="334"/>
      <c r="B220" s="328"/>
      <c r="C220" s="379"/>
      <c r="D220" s="334"/>
      <c r="E220" s="371"/>
      <c r="F220" s="373"/>
      <c r="G220" s="373"/>
      <c r="H220" s="373"/>
      <c r="I220" s="373"/>
      <c r="J220" s="375"/>
    </row>
    <row r="221" spans="1:10" ht="38.25" customHeight="1" x14ac:dyDescent="0.25">
      <c r="A221" s="334" t="s">
        <v>164</v>
      </c>
      <c r="B221" s="327" t="s">
        <v>257</v>
      </c>
      <c r="C221" s="395" t="s">
        <v>259</v>
      </c>
      <c r="D221" s="19" t="s">
        <v>26</v>
      </c>
      <c r="E221" s="19" t="s">
        <v>6</v>
      </c>
      <c r="F221" s="244">
        <f>F222</f>
        <v>0</v>
      </c>
      <c r="G221" s="188">
        <f>G222</f>
        <v>0</v>
      </c>
      <c r="H221" s="188">
        <f>H222</f>
        <v>0</v>
      </c>
      <c r="I221" s="188">
        <f>I222</f>
        <v>0</v>
      </c>
      <c r="J221" s="187"/>
    </row>
    <row r="222" spans="1:10" x14ac:dyDescent="0.25">
      <c r="A222" s="334"/>
      <c r="B222" s="328"/>
      <c r="C222" s="396"/>
      <c r="D222" s="334" t="s">
        <v>92</v>
      </c>
      <c r="E222" s="398" t="s">
        <v>123</v>
      </c>
      <c r="F222" s="372">
        <f>G222+H222+I222</f>
        <v>0</v>
      </c>
      <c r="G222" s="372"/>
      <c r="H222" s="372"/>
      <c r="I222" s="372"/>
      <c r="J222" s="374"/>
    </row>
    <row r="223" spans="1:10" x14ac:dyDescent="0.25">
      <c r="A223" s="334"/>
      <c r="B223" s="328"/>
      <c r="C223" s="396"/>
      <c r="D223" s="334"/>
      <c r="E223" s="399"/>
      <c r="F223" s="389"/>
      <c r="G223" s="389"/>
      <c r="H223" s="389"/>
      <c r="I223" s="389"/>
      <c r="J223" s="383"/>
    </row>
    <row r="224" spans="1:10" ht="16.5" customHeight="1" x14ac:dyDescent="0.25">
      <c r="A224" s="334"/>
      <c r="B224" s="328"/>
      <c r="C224" s="396"/>
      <c r="D224" s="334"/>
      <c r="E224" s="399"/>
      <c r="F224" s="389"/>
      <c r="G224" s="389"/>
      <c r="H224" s="389"/>
      <c r="I224" s="389"/>
      <c r="J224" s="383"/>
    </row>
    <row r="225" spans="1:10" ht="8.25" hidden="1" customHeight="1" x14ac:dyDescent="0.25">
      <c r="A225" s="334"/>
      <c r="B225" s="328"/>
      <c r="C225" s="397"/>
      <c r="D225" s="334"/>
      <c r="E225" s="400"/>
      <c r="F225" s="373"/>
      <c r="G225" s="373"/>
      <c r="H225" s="373"/>
      <c r="I225" s="373"/>
      <c r="J225" s="375"/>
    </row>
    <row r="226" spans="1:10" ht="38.25" customHeight="1" x14ac:dyDescent="0.25">
      <c r="A226" s="334" t="s">
        <v>165</v>
      </c>
      <c r="B226" s="327" t="s">
        <v>257</v>
      </c>
      <c r="C226" s="395" t="s">
        <v>258</v>
      </c>
      <c r="D226" s="19" t="s">
        <v>26</v>
      </c>
      <c r="E226" s="19"/>
      <c r="F226" s="189">
        <f>G226+H226+I226</f>
        <v>0</v>
      </c>
      <c r="G226" s="188">
        <f>G227</f>
        <v>0</v>
      </c>
      <c r="H226" s="188">
        <f t="shared" ref="H226:I227" si="33">H227</f>
        <v>0</v>
      </c>
      <c r="I226" s="188">
        <f t="shared" si="33"/>
        <v>0</v>
      </c>
      <c r="J226" s="187"/>
    </row>
    <row r="227" spans="1:10" x14ac:dyDescent="0.25">
      <c r="A227" s="334"/>
      <c r="B227" s="328"/>
      <c r="C227" s="396"/>
      <c r="D227" s="334" t="s">
        <v>92</v>
      </c>
      <c r="E227" s="9" t="s">
        <v>6</v>
      </c>
      <c r="F227" s="188">
        <f>G227+H227+I227</f>
        <v>0</v>
      </c>
      <c r="G227" s="188">
        <f>G228</f>
        <v>0</v>
      </c>
      <c r="H227" s="188">
        <f t="shared" si="33"/>
        <v>0</v>
      </c>
      <c r="I227" s="188">
        <f t="shared" si="33"/>
        <v>0</v>
      </c>
      <c r="J227" s="187"/>
    </row>
    <row r="228" spans="1:10" x14ac:dyDescent="0.25">
      <c r="A228" s="334"/>
      <c r="B228" s="328"/>
      <c r="C228" s="396"/>
      <c r="D228" s="334"/>
      <c r="E228" s="27" t="s">
        <v>123</v>
      </c>
      <c r="F228" s="188">
        <f>G228+H228+I228</f>
        <v>0</v>
      </c>
      <c r="G228" s="188"/>
      <c r="H228" s="188"/>
      <c r="I228" s="188"/>
      <c r="J228" s="187"/>
    </row>
    <row r="229" spans="1:10" ht="11.25" customHeight="1" x14ac:dyDescent="0.25">
      <c r="A229" s="334"/>
      <c r="B229" s="328"/>
      <c r="C229" s="396"/>
      <c r="D229" s="334"/>
      <c r="E229" s="369"/>
      <c r="F229" s="381"/>
      <c r="G229" s="381"/>
      <c r="H229" s="381"/>
      <c r="I229" s="381"/>
      <c r="J229" s="384"/>
    </row>
    <row r="230" spans="1:10" ht="5.25" customHeight="1" x14ac:dyDescent="0.25">
      <c r="A230" s="334"/>
      <c r="B230" s="328"/>
      <c r="C230" s="397"/>
      <c r="D230" s="334"/>
      <c r="E230" s="371"/>
      <c r="F230" s="382"/>
      <c r="G230" s="382"/>
      <c r="H230" s="382"/>
      <c r="I230" s="382"/>
      <c r="J230" s="385"/>
    </row>
    <row r="231" spans="1:10" ht="30" x14ac:dyDescent="0.25">
      <c r="A231" s="327" t="s">
        <v>166</v>
      </c>
      <c r="B231" s="327" t="s">
        <v>167</v>
      </c>
      <c r="C231" s="379"/>
      <c r="D231" s="19" t="s">
        <v>26</v>
      </c>
      <c r="E231" s="19"/>
      <c r="F231" s="188">
        <v>0</v>
      </c>
      <c r="G231" s="188"/>
      <c r="H231" s="188"/>
      <c r="I231" s="188">
        <v>0</v>
      </c>
      <c r="J231" s="187"/>
    </row>
    <row r="232" spans="1:10" x14ac:dyDescent="0.25">
      <c r="A232" s="328"/>
      <c r="B232" s="328"/>
      <c r="C232" s="379"/>
      <c r="D232" s="334" t="s">
        <v>92</v>
      </c>
      <c r="E232" s="369"/>
      <c r="F232" s="372"/>
      <c r="G232" s="372"/>
      <c r="H232" s="372"/>
      <c r="I232" s="372"/>
      <c r="J232" s="374"/>
    </row>
    <row r="233" spans="1:10" x14ac:dyDescent="0.25">
      <c r="A233" s="328"/>
      <c r="B233" s="328"/>
      <c r="C233" s="379"/>
      <c r="D233" s="334"/>
      <c r="E233" s="370"/>
      <c r="F233" s="389"/>
      <c r="G233" s="389"/>
      <c r="H233" s="389"/>
      <c r="I233" s="389"/>
      <c r="J233" s="383"/>
    </row>
    <row r="234" spans="1:10" x14ac:dyDescent="0.25">
      <c r="A234" s="328"/>
      <c r="B234" s="328"/>
      <c r="C234" s="379"/>
      <c r="D234" s="334"/>
      <c r="E234" s="370"/>
      <c r="F234" s="389"/>
      <c r="G234" s="389"/>
      <c r="H234" s="389"/>
      <c r="I234" s="389"/>
      <c r="J234" s="383"/>
    </row>
    <row r="235" spans="1:10" ht="12.75" customHeight="1" x14ac:dyDescent="0.25">
      <c r="A235" s="328"/>
      <c r="B235" s="328"/>
      <c r="C235" s="379"/>
      <c r="D235" s="334"/>
      <c r="E235" s="371"/>
      <c r="F235" s="373"/>
      <c r="G235" s="373"/>
      <c r="H235" s="373"/>
      <c r="I235" s="373"/>
      <c r="J235" s="375"/>
    </row>
    <row r="236" spans="1:10" ht="36.75" customHeight="1" x14ac:dyDescent="0.25">
      <c r="A236" s="327" t="s">
        <v>168</v>
      </c>
      <c r="B236" s="327" t="s">
        <v>77</v>
      </c>
      <c r="C236" s="379"/>
      <c r="D236" s="19" t="s">
        <v>26</v>
      </c>
      <c r="E236" s="19"/>
      <c r="F236" s="188">
        <v>0</v>
      </c>
      <c r="G236" s="188"/>
      <c r="H236" s="188"/>
      <c r="I236" s="188">
        <v>0</v>
      </c>
      <c r="J236" s="187"/>
    </row>
    <row r="237" spans="1:10" x14ac:dyDescent="0.25">
      <c r="A237" s="328"/>
      <c r="B237" s="328"/>
      <c r="C237" s="379"/>
      <c r="D237" s="334" t="s">
        <v>92</v>
      </c>
      <c r="E237" s="369"/>
      <c r="F237" s="372"/>
      <c r="G237" s="372"/>
      <c r="H237" s="372"/>
      <c r="I237" s="372"/>
      <c r="J237" s="374"/>
    </row>
    <row r="238" spans="1:10" x14ac:dyDescent="0.25">
      <c r="A238" s="328"/>
      <c r="B238" s="328"/>
      <c r="C238" s="379"/>
      <c r="D238" s="334"/>
      <c r="E238" s="370"/>
      <c r="F238" s="389"/>
      <c r="G238" s="389"/>
      <c r="H238" s="389"/>
      <c r="I238" s="389"/>
      <c r="J238" s="383"/>
    </row>
    <row r="239" spans="1:10" ht="9.75" customHeight="1" x14ac:dyDescent="0.25">
      <c r="A239" s="328"/>
      <c r="B239" s="328"/>
      <c r="C239" s="379"/>
      <c r="D239" s="334"/>
      <c r="E239" s="370"/>
      <c r="F239" s="389"/>
      <c r="G239" s="389"/>
      <c r="H239" s="389"/>
      <c r="I239" s="389"/>
      <c r="J239" s="383"/>
    </row>
    <row r="240" spans="1:10" ht="6" customHeight="1" x14ac:dyDescent="0.25">
      <c r="A240" s="328"/>
      <c r="B240" s="328"/>
      <c r="C240" s="379"/>
      <c r="D240" s="334"/>
      <c r="E240" s="371"/>
      <c r="F240" s="373"/>
      <c r="G240" s="373"/>
      <c r="H240" s="373"/>
      <c r="I240" s="373"/>
      <c r="J240" s="375"/>
    </row>
    <row r="241" spans="1:10" ht="41.25" customHeight="1" x14ac:dyDescent="0.25">
      <c r="A241" s="327" t="s">
        <v>169</v>
      </c>
      <c r="B241" s="327" t="s">
        <v>309</v>
      </c>
      <c r="C241" s="395" t="s">
        <v>200</v>
      </c>
      <c r="D241" s="19" t="s">
        <v>26</v>
      </c>
      <c r="E241" s="19"/>
      <c r="F241" s="195">
        <f>G241+H241+I241</f>
        <v>647.6</v>
      </c>
      <c r="G241" s="195">
        <f>G242</f>
        <v>0</v>
      </c>
      <c r="H241" s="195">
        <f>H242</f>
        <v>634</v>
      </c>
      <c r="I241" s="195">
        <f>I242</f>
        <v>13.6</v>
      </c>
      <c r="J241" s="187"/>
    </row>
    <row r="242" spans="1:10" x14ac:dyDescent="0.25">
      <c r="A242" s="328"/>
      <c r="B242" s="328"/>
      <c r="C242" s="396"/>
      <c r="D242" s="334" t="s">
        <v>92</v>
      </c>
      <c r="E242" s="9" t="s">
        <v>6</v>
      </c>
      <c r="F242" s="190">
        <f>G242+H242+I242</f>
        <v>647.6</v>
      </c>
      <c r="G242" s="190">
        <f>G243+G244</f>
        <v>0</v>
      </c>
      <c r="H242" s="190">
        <f>H243</f>
        <v>634</v>
      </c>
      <c r="I242" s="190">
        <f>I243+I244</f>
        <v>13.6</v>
      </c>
      <c r="J242" s="187"/>
    </row>
    <row r="243" spans="1:10" x14ac:dyDescent="0.25">
      <c r="A243" s="328"/>
      <c r="B243" s="328"/>
      <c r="C243" s="396"/>
      <c r="D243" s="334"/>
      <c r="E243" s="27" t="s">
        <v>454</v>
      </c>
      <c r="F243" s="190">
        <f>G243+H243+I243</f>
        <v>647.6</v>
      </c>
      <c r="G243" s="274">
        <f t="shared" ref="G243:H243" si="34">G248+G253+G258+G263+G268+G273+G278+G283</f>
        <v>0</v>
      </c>
      <c r="H243" s="274">
        <f t="shared" si="34"/>
        <v>634</v>
      </c>
      <c r="I243" s="190">
        <f>I248+I253+I258+I263+I268+I273+I278+I283</f>
        <v>13.6</v>
      </c>
      <c r="J243" s="187"/>
    </row>
    <row r="244" spans="1:10" x14ac:dyDescent="0.25">
      <c r="A244" s="328"/>
      <c r="B244" s="328"/>
      <c r="C244" s="396"/>
      <c r="D244" s="334"/>
      <c r="E244" s="437" t="s">
        <v>140</v>
      </c>
      <c r="F244" s="386">
        <f>G244+H244+I244</f>
        <v>0</v>
      </c>
      <c r="G244" s="386">
        <f>G263</f>
        <v>0</v>
      </c>
      <c r="H244" s="386"/>
      <c r="I244" s="386"/>
      <c r="J244" s="374"/>
    </row>
    <row r="245" spans="1:10" ht="6" customHeight="1" x14ac:dyDescent="0.25">
      <c r="A245" s="328"/>
      <c r="B245" s="328"/>
      <c r="C245" s="397"/>
      <c r="D245" s="334"/>
      <c r="E245" s="438"/>
      <c r="F245" s="388"/>
      <c r="G245" s="388"/>
      <c r="H245" s="388"/>
      <c r="I245" s="388"/>
      <c r="J245" s="375"/>
    </row>
    <row r="246" spans="1:10" ht="33.75" customHeight="1" x14ac:dyDescent="0.25">
      <c r="A246" s="334" t="s">
        <v>170</v>
      </c>
      <c r="B246" s="327" t="s">
        <v>171</v>
      </c>
      <c r="C246" s="395" t="s">
        <v>200</v>
      </c>
      <c r="D246" s="19" t="s">
        <v>26</v>
      </c>
      <c r="E246" s="19"/>
      <c r="F246" s="245">
        <f>F247</f>
        <v>0</v>
      </c>
      <c r="G246" s="190"/>
      <c r="H246" s="190">
        <f>H247</f>
        <v>0</v>
      </c>
      <c r="I246" s="190">
        <f>I247</f>
        <v>0</v>
      </c>
      <c r="J246" s="187"/>
    </row>
    <row r="247" spans="1:10" x14ac:dyDescent="0.25">
      <c r="A247" s="334"/>
      <c r="B247" s="328"/>
      <c r="C247" s="396"/>
      <c r="D247" s="334" t="s">
        <v>92</v>
      </c>
      <c r="E247" s="9" t="s">
        <v>6</v>
      </c>
      <c r="F247" s="190">
        <f>F248</f>
        <v>0</v>
      </c>
      <c r="G247" s="190"/>
      <c r="H247" s="190">
        <f>H248</f>
        <v>0</v>
      </c>
      <c r="I247" s="190">
        <f>I248</f>
        <v>0</v>
      </c>
      <c r="J247" s="187"/>
    </row>
    <row r="248" spans="1:10" x14ac:dyDescent="0.25">
      <c r="A248" s="334"/>
      <c r="B248" s="328"/>
      <c r="C248" s="396"/>
      <c r="D248" s="334"/>
      <c r="E248" s="26" t="s">
        <v>123</v>
      </c>
      <c r="F248" s="188">
        <f>G248+H248+I248</f>
        <v>0</v>
      </c>
      <c r="G248" s="188"/>
      <c r="H248" s="188"/>
      <c r="I248" s="188"/>
      <c r="J248" s="246"/>
    </row>
    <row r="249" spans="1:10" ht="8.25" customHeight="1" x14ac:dyDescent="0.25">
      <c r="A249" s="334"/>
      <c r="B249" s="328"/>
      <c r="C249" s="396"/>
      <c r="D249" s="334"/>
      <c r="E249" s="369"/>
      <c r="F249" s="372"/>
      <c r="G249" s="372"/>
      <c r="H249" s="372"/>
      <c r="I249" s="372"/>
      <c r="J249" s="374"/>
    </row>
    <row r="250" spans="1:10" ht="9" customHeight="1" x14ac:dyDescent="0.25">
      <c r="A250" s="334"/>
      <c r="B250" s="328"/>
      <c r="C250" s="397"/>
      <c r="D250" s="334"/>
      <c r="E250" s="371"/>
      <c r="F250" s="373"/>
      <c r="G250" s="373"/>
      <c r="H250" s="373"/>
      <c r="I250" s="373"/>
      <c r="J250" s="375"/>
    </row>
    <row r="251" spans="1:10" ht="38.25" customHeight="1" x14ac:dyDescent="0.25">
      <c r="A251" s="334" t="s">
        <v>172</v>
      </c>
      <c r="B251" s="327" t="s">
        <v>173</v>
      </c>
      <c r="C251" s="379"/>
      <c r="D251" s="19" t="s">
        <v>26</v>
      </c>
      <c r="E251" s="19"/>
      <c r="F251" s="194">
        <f>F252</f>
        <v>0</v>
      </c>
      <c r="G251" s="188"/>
      <c r="H251" s="188">
        <f>H252</f>
        <v>0</v>
      </c>
      <c r="I251" s="188"/>
      <c r="J251" s="187"/>
    </row>
    <row r="252" spans="1:10" x14ac:dyDescent="0.25">
      <c r="A252" s="334"/>
      <c r="B252" s="328"/>
      <c r="C252" s="379"/>
      <c r="D252" s="334" t="s">
        <v>92</v>
      </c>
      <c r="E252" s="9" t="s">
        <v>6</v>
      </c>
      <c r="F252" s="190">
        <f>F253</f>
        <v>0</v>
      </c>
      <c r="G252" s="190"/>
      <c r="H252" s="190">
        <f>H253</f>
        <v>0</v>
      </c>
      <c r="I252" s="190"/>
      <c r="J252" s="187"/>
    </row>
    <row r="253" spans="1:10" x14ac:dyDescent="0.25">
      <c r="A253" s="334"/>
      <c r="B253" s="328"/>
      <c r="C253" s="379"/>
      <c r="D253" s="334"/>
      <c r="E253" s="26" t="s">
        <v>123</v>
      </c>
      <c r="F253" s="190">
        <f>G253+H253+I253+J253</f>
        <v>0</v>
      </c>
      <c r="G253" s="188"/>
      <c r="H253" s="188"/>
      <c r="I253" s="188"/>
      <c r="J253" s="246"/>
    </row>
    <row r="254" spans="1:10" ht="7.5" customHeight="1" x14ac:dyDescent="0.25">
      <c r="A254" s="334"/>
      <c r="B254" s="328"/>
      <c r="C254" s="379"/>
      <c r="D254" s="334"/>
      <c r="E254" s="369"/>
      <c r="F254" s="372"/>
      <c r="G254" s="372"/>
      <c r="H254" s="372"/>
      <c r="I254" s="372"/>
      <c r="J254" s="374"/>
    </row>
    <row r="255" spans="1:10" ht="8.25" customHeight="1" x14ac:dyDescent="0.25">
      <c r="A255" s="334"/>
      <c r="B255" s="328"/>
      <c r="C255" s="379"/>
      <c r="D255" s="334"/>
      <c r="E255" s="371"/>
      <c r="F255" s="373"/>
      <c r="G255" s="373"/>
      <c r="H255" s="373"/>
      <c r="I255" s="373"/>
      <c r="J255" s="375"/>
    </row>
    <row r="256" spans="1:10" ht="27.75" customHeight="1" x14ac:dyDescent="0.25">
      <c r="A256" s="334" t="s">
        <v>174</v>
      </c>
      <c r="B256" s="327" t="s">
        <v>228</v>
      </c>
      <c r="C256" s="395" t="s">
        <v>256</v>
      </c>
      <c r="D256" s="19" t="s">
        <v>26</v>
      </c>
      <c r="E256" s="19"/>
      <c r="F256" s="194">
        <f>F257</f>
        <v>0</v>
      </c>
      <c r="G256" s="188">
        <f>G257</f>
        <v>0</v>
      </c>
      <c r="H256" s="188">
        <f>H257</f>
        <v>0</v>
      </c>
      <c r="I256" s="188">
        <f>I257</f>
        <v>0</v>
      </c>
      <c r="J256" s="187"/>
    </row>
    <row r="257" spans="1:10" ht="18" customHeight="1" x14ac:dyDescent="0.25">
      <c r="A257" s="334"/>
      <c r="B257" s="328"/>
      <c r="C257" s="396"/>
      <c r="D257" s="334" t="s">
        <v>92</v>
      </c>
      <c r="E257" s="9" t="s">
        <v>6</v>
      </c>
      <c r="F257" s="190">
        <f>G257+H257+I257+J257</f>
        <v>0</v>
      </c>
      <c r="G257" s="190">
        <f>G258</f>
        <v>0</v>
      </c>
      <c r="H257" s="190">
        <f>H258</f>
        <v>0</v>
      </c>
      <c r="I257" s="190">
        <f>I258</f>
        <v>0</v>
      </c>
      <c r="J257" s="187"/>
    </row>
    <row r="258" spans="1:10" x14ac:dyDescent="0.25">
      <c r="A258" s="334"/>
      <c r="B258" s="328"/>
      <c r="C258" s="396"/>
      <c r="D258" s="334"/>
      <c r="E258" s="26" t="s">
        <v>123</v>
      </c>
      <c r="F258" s="190">
        <f>G258+H258+I258+J258</f>
        <v>0</v>
      </c>
      <c r="G258" s="188"/>
      <c r="H258" s="188"/>
      <c r="I258" s="188"/>
      <c r="J258" s="246"/>
    </row>
    <row r="259" spans="1:10" ht="1.5" customHeight="1" x14ac:dyDescent="0.25">
      <c r="A259" s="334"/>
      <c r="B259" s="328"/>
      <c r="C259" s="396"/>
      <c r="D259" s="334"/>
      <c r="E259" s="369"/>
      <c r="F259" s="372"/>
      <c r="G259" s="372"/>
      <c r="H259" s="372"/>
      <c r="I259" s="372"/>
      <c r="J259" s="374"/>
    </row>
    <row r="260" spans="1:10" ht="44.25" customHeight="1" x14ac:dyDescent="0.25">
      <c r="A260" s="334"/>
      <c r="B260" s="328"/>
      <c r="C260" s="397"/>
      <c r="D260" s="334"/>
      <c r="E260" s="371"/>
      <c r="F260" s="373"/>
      <c r="G260" s="373"/>
      <c r="H260" s="373"/>
      <c r="I260" s="373"/>
      <c r="J260" s="375"/>
    </row>
    <row r="261" spans="1:10" ht="29.25" customHeight="1" x14ac:dyDescent="0.25">
      <c r="A261" s="334" t="s">
        <v>219</v>
      </c>
      <c r="B261" s="327" t="s">
        <v>254</v>
      </c>
      <c r="C261" s="379" t="s">
        <v>438</v>
      </c>
      <c r="D261" s="19" t="s">
        <v>26</v>
      </c>
      <c r="E261" s="19"/>
      <c r="F261" s="189">
        <f>G261+H261+I261</f>
        <v>0</v>
      </c>
      <c r="G261" s="189"/>
      <c r="H261" s="189">
        <f>H262</f>
        <v>0</v>
      </c>
      <c r="I261" s="188">
        <f>I262</f>
        <v>0</v>
      </c>
      <c r="J261" s="187"/>
    </row>
    <row r="262" spans="1:10" ht="24" customHeight="1" x14ac:dyDescent="0.25">
      <c r="A262" s="334"/>
      <c r="B262" s="328"/>
      <c r="C262" s="379"/>
      <c r="D262" s="334" t="s">
        <v>92</v>
      </c>
      <c r="E262" s="9" t="s">
        <v>6</v>
      </c>
      <c r="F262" s="190">
        <f>G262+H262+I262+J262</f>
        <v>0</v>
      </c>
      <c r="G262" s="190"/>
      <c r="H262" s="190">
        <f>H263</f>
        <v>0</v>
      </c>
      <c r="I262" s="190">
        <f>I263</f>
        <v>0</v>
      </c>
      <c r="J262" s="187"/>
    </row>
    <row r="263" spans="1:10" s="79" customFormat="1" ht="13.5" customHeight="1" x14ac:dyDescent="0.25">
      <c r="A263" s="334"/>
      <c r="B263" s="328"/>
      <c r="C263" s="379"/>
      <c r="D263" s="334"/>
      <c r="E263" s="26" t="s">
        <v>123</v>
      </c>
      <c r="F263" s="190">
        <f>G263+H263+I263+J263</f>
        <v>0</v>
      </c>
      <c r="G263" s="188"/>
      <c r="H263" s="188"/>
      <c r="I263" s="188"/>
      <c r="J263" s="192"/>
    </row>
    <row r="264" spans="1:10" ht="9" hidden="1" customHeight="1" x14ac:dyDescent="0.25">
      <c r="A264" s="334"/>
      <c r="B264" s="328"/>
      <c r="C264" s="379"/>
      <c r="D264" s="334"/>
      <c r="E264" s="369"/>
      <c r="F264" s="372"/>
      <c r="G264" s="372"/>
      <c r="H264" s="372"/>
      <c r="I264" s="372"/>
      <c r="J264" s="374"/>
    </row>
    <row r="265" spans="1:10" ht="41.25" customHeight="1" x14ac:dyDescent="0.25">
      <c r="A265" s="334"/>
      <c r="B265" s="329"/>
      <c r="C265" s="379"/>
      <c r="D265" s="334"/>
      <c r="E265" s="371"/>
      <c r="F265" s="373"/>
      <c r="G265" s="373"/>
      <c r="H265" s="373"/>
      <c r="I265" s="373"/>
      <c r="J265" s="375"/>
    </row>
    <row r="266" spans="1:10" ht="15.75" customHeight="1" x14ac:dyDescent="0.25">
      <c r="A266" s="327" t="s">
        <v>252</v>
      </c>
      <c r="B266" s="327" t="s">
        <v>254</v>
      </c>
      <c r="C266" s="395" t="s">
        <v>436</v>
      </c>
      <c r="D266" s="19" t="s">
        <v>26</v>
      </c>
      <c r="E266" s="19"/>
      <c r="F266" s="189">
        <f>H266+I266</f>
        <v>0</v>
      </c>
      <c r="G266" s="189"/>
      <c r="H266" s="189">
        <f>H267</f>
        <v>0</v>
      </c>
      <c r="I266" s="188">
        <f>I267</f>
        <v>0</v>
      </c>
      <c r="J266" s="187"/>
    </row>
    <row r="267" spans="1:10" ht="15.75" customHeight="1" x14ac:dyDescent="0.25">
      <c r="A267" s="328"/>
      <c r="B267" s="328"/>
      <c r="C267" s="396"/>
      <c r="D267" s="334" t="s">
        <v>92</v>
      </c>
      <c r="E267" s="9" t="s">
        <v>6</v>
      </c>
      <c r="F267" s="190">
        <f>G267+H267+I267+J267</f>
        <v>0</v>
      </c>
      <c r="G267" s="190"/>
      <c r="H267" s="190">
        <f>H268</f>
        <v>0</v>
      </c>
      <c r="I267" s="190">
        <f>I268</f>
        <v>0</v>
      </c>
      <c r="J267" s="187"/>
    </row>
    <row r="268" spans="1:10" ht="15.75" customHeight="1" x14ac:dyDescent="0.25">
      <c r="A268" s="328"/>
      <c r="B268" s="328"/>
      <c r="C268" s="396"/>
      <c r="D268" s="334"/>
      <c r="E268" s="26" t="s">
        <v>123</v>
      </c>
      <c r="F268" s="190">
        <f>G268+H268+I268+J268</f>
        <v>0</v>
      </c>
      <c r="G268" s="188"/>
      <c r="H268" s="188"/>
      <c r="I268" s="193"/>
      <c r="J268" s="192"/>
    </row>
    <row r="269" spans="1:10" ht="15.75" customHeight="1" x14ac:dyDescent="0.25">
      <c r="A269" s="328"/>
      <c r="B269" s="328"/>
      <c r="C269" s="396"/>
      <c r="D269" s="334"/>
      <c r="E269" s="369"/>
      <c r="F269" s="372"/>
      <c r="G269" s="372"/>
      <c r="H269" s="372"/>
      <c r="I269" s="372"/>
      <c r="J269" s="374"/>
    </row>
    <row r="270" spans="1:10" ht="25.5" customHeight="1" x14ac:dyDescent="0.25">
      <c r="A270" s="329"/>
      <c r="B270" s="329"/>
      <c r="C270" s="397"/>
      <c r="D270" s="334"/>
      <c r="E270" s="371"/>
      <c r="F270" s="373"/>
      <c r="G270" s="373"/>
      <c r="H270" s="373"/>
      <c r="I270" s="373"/>
      <c r="J270" s="375"/>
    </row>
    <row r="271" spans="1:10" ht="15.75" customHeight="1" x14ac:dyDescent="0.25">
      <c r="A271" s="327" t="s">
        <v>434</v>
      </c>
      <c r="B271" s="327" t="s">
        <v>253</v>
      </c>
      <c r="C271" s="376"/>
      <c r="D271" s="19" t="s">
        <v>26</v>
      </c>
      <c r="E271" s="19"/>
      <c r="F271" s="189">
        <f>H271</f>
        <v>0</v>
      </c>
      <c r="G271" s="189"/>
      <c r="H271" s="189">
        <f>H272</f>
        <v>0</v>
      </c>
      <c r="I271" s="188">
        <f>I272</f>
        <v>0</v>
      </c>
      <c r="J271" s="187"/>
    </row>
    <row r="272" spans="1:10" ht="15.75" customHeight="1" x14ac:dyDescent="0.25">
      <c r="A272" s="328"/>
      <c r="B272" s="328"/>
      <c r="C272" s="377"/>
      <c r="D272" s="334" t="s">
        <v>92</v>
      </c>
      <c r="E272" s="9" t="s">
        <v>6</v>
      </c>
      <c r="F272" s="190">
        <f>G272+H272+I272+J272</f>
        <v>0</v>
      </c>
      <c r="G272" s="190"/>
      <c r="H272" s="190"/>
      <c r="I272" s="190">
        <f>I273</f>
        <v>0</v>
      </c>
      <c r="J272" s="187"/>
    </row>
    <row r="273" spans="1:10" ht="15.75" customHeight="1" x14ac:dyDescent="0.25">
      <c r="A273" s="328"/>
      <c r="B273" s="328"/>
      <c r="C273" s="377"/>
      <c r="D273" s="334"/>
      <c r="E273" s="26" t="s">
        <v>123</v>
      </c>
      <c r="F273" s="190">
        <f>G273+H273+I273+J273</f>
        <v>0</v>
      </c>
      <c r="G273" s="188"/>
      <c r="H273" s="188"/>
      <c r="I273" s="191"/>
      <c r="J273" s="192"/>
    </row>
    <row r="274" spans="1:10" ht="15.75" customHeight="1" x14ac:dyDescent="0.25">
      <c r="A274" s="328"/>
      <c r="B274" s="328"/>
      <c r="C274" s="377"/>
      <c r="D274" s="334"/>
      <c r="E274" s="369"/>
      <c r="F274" s="372"/>
      <c r="G274" s="372"/>
      <c r="H274" s="372"/>
      <c r="I274" s="372"/>
      <c r="J274" s="374"/>
    </row>
    <row r="275" spans="1:10" ht="23.25" customHeight="1" x14ac:dyDescent="0.25">
      <c r="A275" s="329"/>
      <c r="B275" s="329"/>
      <c r="C275" s="378"/>
      <c r="D275" s="334"/>
      <c r="E275" s="371"/>
      <c r="F275" s="373"/>
      <c r="G275" s="373"/>
      <c r="H275" s="373"/>
      <c r="I275" s="373"/>
      <c r="J275" s="375"/>
    </row>
    <row r="276" spans="1:10" ht="30.75" customHeight="1" x14ac:dyDescent="0.25">
      <c r="A276" s="327" t="s">
        <v>435</v>
      </c>
      <c r="B276" s="327" t="s">
        <v>437</v>
      </c>
      <c r="C276" s="376"/>
      <c r="D276" s="19" t="s">
        <v>26</v>
      </c>
      <c r="E276" s="19"/>
      <c r="F276" s="189">
        <f>H276</f>
        <v>0</v>
      </c>
      <c r="G276" s="189"/>
      <c r="H276" s="189">
        <f>H278</f>
        <v>0</v>
      </c>
      <c r="I276" s="188">
        <f>I277</f>
        <v>0</v>
      </c>
      <c r="J276" s="187"/>
    </row>
    <row r="277" spans="1:10" ht="15.75" customHeight="1" x14ac:dyDescent="0.25">
      <c r="A277" s="328"/>
      <c r="B277" s="328"/>
      <c r="C277" s="377"/>
      <c r="D277" s="334" t="s">
        <v>92</v>
      </c>
      <c r="E277" s="9" t="s">
        <v>6</v>
      </c>
      <c r="F277" s="190">
        <f>G277+H277+I277+J277</f>
        <v>0</v>
      </c>
      <c r="G277" s="190"/>
      <c r="H277" s="190"/>
      <c r="I277" s="190">
        <f>I278</f>
        <v>0</v>
      </c>
      <c r="J277" s="187"/>
    </row>
    <row r="278" spans="1:10" ht="15.75" customHeight="1" x14ac:dyDescent="0.25">
      <c r="A278" s="328"/>
      <c r="B278" s="328"/>
      <c r="C278" s="377"/>
      <c r="D278" s="334"/>
      <c r="E278" s="26" t="s">
        <v>123</v>
      </c>
      <c r="F278" s="190">
        <f>G278+H278+I278+J278</f>
        <v>0</v>
      </c>
      <c r="G278" s="188"/>
      <c r="H278" s="188"/>
      <c r="I278" s="191"/>
      <c r="J278" s="192"/>
    </row>
    <row r="279" spans="1:10" ht="15.75" customHeight="1" x14ac:dyDescent="0.25">
      <c r="A279" s="328"/>
      <c r="B279" s="328"/>
      <c r="C279" s="377"/>
      <c r="D279" s="334"/>
      <c r="E279" s="369"/>
      <c r="F279" s="372"/>
      <c r="G279" s="372"/>
      <c r="H279" s="372"/>
      <c r="I279" s="372"/>
      <c r="J279" s="374"/>
    </row>
    <row r="280" spans="1:10" ht="62.25" customHeight="1" x14ac:dyDescent="0.25">
      <c r="A280" s="329"/>
      <c r="B280" s="329"/>
      <c r="C280" s="378"/>
      <c r="D280" s="334"/>
      <c r="E280" s="371"/>
      <c r="F280" s="373"/>
      <c r="G280" s="373"/>
      <c r="H280" s="373"/>
      <c r="I280" s="373"/>
      <c r="J280" s="375"/>
    </row>
    <row r="281" spans="1:10" ht="62.25" customHeight="1" x14ac:dyDescent="0.25">
      <c r="A281" s="327" t="s">
        <v>450</v>
      </c>
      <c r="B281" s="327" t="s">
        <v>451</v>
      </c>
      <c r="C281" s="376"/>
      <c r="D281" s="19" t="s">
        <v>26</v>
      </c>
      <c r="E281" s="19"/>
      <c r="F281" s="189">
        <f>F282</f>
        <v>647.6</v>
      </c>
      <c r="G281" s="189">
        <f t="shared" ref="G281:I281" si="35">G282</f>
        <v>0</v>
      </c>
      <c r="H281" s="189">
        <f t="shared" si="35"/>
        <v>634</v>
      </c>
      <c r="I281" s="189">
        <f t="shared" si="35"/>
        <v>13.6</v>
      </c>
      <c r="J281" s="275"/>
    </row>
    <row r="282" spans="1:10" ht="62.25" customHeight="1" x14ac:dyDescent="0.25">
      <c r="A282" s="328"/>
      <c r="B282" s="328"/>
      <c r="C282" s="377"/>
      <c r="D282" s="334" t="s">
        <v>92</v>
      </c>
      <c r="E282" s="9" t="s">
        <v>6</v>
      </c>
      <c r="F282" s="274">
        <f>G282+H282+I282+J282</f>
        <v>647.6</v>
      </c>
      <c r="G282" s="274">
        <f>G283</f>
        <v>0</v>
      </c>
      <c r="H282" s="278">
        <f t="shared" ref="H282:I282" si="36">H283</f>
        <v>634</v>
      </c>
      <c r="I282" s="278">
        <f t="shared" si="36"/>
        <v>13.6</v>
      </c>
      <c r="J282" s="275"/>
    </row>
    <row r="283" spans="1:10" ht="162" customHeight="1" x14ac:dyDescent="0.25">
      <c r="A283" s="328"/>
      <c r="B283" s="328"/>
      <c r="C283" s="377"/>
      <c r="D283" s="334"/>
      <c r="E283" s="26" t="s">
        <v>454</v>
      </c>
      <c r="F283" s="274">
        <f>G283+H283+I283</f>
        <v>647.6</v>
      </c>
      <c r="G283" s="276">
        <v>0</v>
      </c>
      <c r="H283" s="276">
        <v>634</v>
      </c>
      <c r="I283" s="193">
        <v>13.6</v>
      </c>
      <c r="J283" s="192"/>
    </row>
    <row r="284" spans="1:10" ht="62.25" hidden="1" customHeight="1" x14ac:dyDescent="0.25">
      <c r="A284" s="328"/>
      <c r="B284" s="328"/>
      <c r="C284" s="377"/>
      <c r="D284" s="334"/>
      <c r="E284" s="369"/>
      <c r="F284" s="372"/>
      <c r="G284" s="372"/>
      <c r="H284" s="372"/>
      <c r="I284" s="372"/>
      <c r="J284" s="374"/>
    </row>
    <row r="285" spans="1:10" ht="62.25" hidden="1" customHeight="1" x14ac:dyDescent="0.25">
      <c r="A285" s="329"/>
      <c r="B285" s="329"/>
      <c r="C285" s="378"/>
      <c r="D285" s="334"/>
      <c r="E285" s="371"/>
      <c r="F285" s="373"/>
      <c r="G285" s="373"/>
      <c r="H285" s="373"/>
      <c r="I285" s="373"/>
      <c r="J285" s="375"/>
    </row>
    <row r="286" spans="1:10" ht="33.75" customHeight="1" x14ac:dyDescent="0.25">
      <c r="A286" s="327" t="s">
        <v>175</v>
      </c>
      <c r="B286" s="327" t="s">
        <v>81</v>
      </c>
      <c r="C286" s="395" t="s">
        <v>201</v>
      </c>
      <c r="D286" s="19" t="s">
        <v>26</v>
      </c>
      <c r="E286" s="29"/>
      <c r="F286" s="186">
        <f>F287</f>
        <v>8988.85</v>
      </c>
      <c r="G286" s="186"/>
      <c r="H286" s="186"/>
      <c r="I286" s="186">
        <f>F286</f>
        <v>8988.85</v>
      </c>
      <c r="J286" s="187"/>
    </row>
    <row r="287" spans="1:10" x14ac:dyDescent="0.25">
      <c r="A287" s="328"/>
      <c r="B287" s="328"/>
      <c r="C287" s="396"/>
      <c r="D287" s="334" t="s">
        <v>92</v>
      </c>
      <c r="E287" s="9" t="s">
        <v>6</v>
      </c>
      <c r="F287" s="188">
        <f>F288</f>
        <v>8988.85</v>
      </c>
      <c r="G287" s="188"/>
      <c r="H287" s="188"/>
      <c r="I287" s="188">
        <f>F287</f>
        <v>8988.85</v>
      </c>
      <c r="J287" s="187"/>
    </row>
    <row r="288" spans="1:10" x14ac:dyDescent="0.25">
      <c r="A288" s="328"/>
      <c r="B288" s="328"/>
      <c r="C288" s="396"/>
      <c r="D288" s="334"/>
      <c r="E288" s="26" t="s">
        <v>123</v>
      </c>
      <c r="F288" s="188">
        <f>G288+H288+I288</f>
        <v>8988.85</v>
      </c>
      <c r="G288" s="188"/>
      <c r="H288" s="188"/>
      <c r="I288" s="188">
        <v>8988.85</v>
      </c>
      <c r="J288" s="187"/>
    </row>
    <row r="289" spans="1:10" x14ac:dyDescent="0.25">
      <c r="A289" s="328"/>
      <c r="B289" s="328"/>
      <c r="C289" s="396"/>
      <c r="D289" s="334"/>
      <c r="E289" s="369"/>
      <c r="F289" s="372"/>
      <c r="G289" s="372"/>
      <c r="H289" s="372"/>
      <c r="I289" s="372"/>
      <c r="J289" s="374"/>
    </row>
    <row r="290" spans="1:10" ht="7.5" customHeight="1" x14ac:dyDescent="0.25">
      <c r="A290" s="328"/>
      <c r="B290" s="328"/>
      <c r="C290" s="397"/>
      <c r="D290" s="334"/>
      <c r="E290" s="371"/>
      <c r="F290" s="373"/>
      <c r="G290" s="373"/>
      <c r="H290" s="373"/>
      <c r="I290" s="373"/>
      <c r="J290" s="375"/>
    </row>
    <row r="291" spans="1:10" ht="33" customHeight="1" x14ac:dyDescent="0.25">
      <c r="A291" s="327" t="s">
        <v>176</v>
      </c>
      <c r="B291" s="327" t="s">
        <v>83</v>
      </c>
      <c r="C291" s="429" t="s">
        <v>205</v>
      </c>
      <c r="D291" s="19" t="s">
        <v>26</v>
      </c>
      <c r="E291" s="19"/>
      <c r="F291" s="188">
        <v>0</v>
      </c>
      <c r="G291" s="188"/>
      <c r="H291" s="188"/>
      <c r="I291" s="188">
        <v>0</v>
      </c>
      <c r="J291" s="187"/>
    </row>
    <row r="292" spans="1:10" ht="15.75" customHeight="1" x14ac:dyDescent="0.25">
      <c r="A292" s="328"/>
      <c r="B292" s="328"/>
      <c r="C292" s="439"/>
      <c r="D292" s="335" t="s">
        <v>92</v>
      </c>
      <c r="E292" s="9" t="s">
        <v>6</v>
      </c>
      <c r="F292" s="188">
        <v>0</v>
      </c>
      <c r="G292" s="188"/>
      <c r="H292" s="188"/>
      <c r="I292" s="188">
        <v>0</v>
      </c>
      <c r="J292" s="187"/>
    </row>
    <row r="293" spans="1:10" x14ac:dyDescent="0.25">
      <c r="A293" s="328"/>
      <c r="B293" s="328"/>
      <c r="C293" s="439"/>
      <c r="D293" s="336"/>
      <c r="E293" s="26" t="s">
        <v>123</v>
      </c>
      <c r="F293" s="188">
        <v>0</v>
      </c>
      <c r="G293" s="188"/>
      <c r="H293" s="188"/>
      <c r="I293" s="188">
        <v>0</v>
      </c>
      <c r="J293" s="187"/>
    </row>
    <row r="294" spans="1:10" ht="15" customHeight="1" x14ac:dyDescent="0.25">
      <c r="A294" s="328"/>
      <c r="B294" s="328"/>
      <c r="C294" s="439"/>
      <c r="D294" s="336"/>
      <c r="E294" s="369"/>
      <c r="F294" s="436"/>
      <c r="G294" s="372"/>
      <c r="H294" s="372"/>
      <c r="I294" s="372"/>
      <c r="J294" s="374"/>
    </row>
    <row r="295" spans="1:10" ht="7.5" hidden="1" customHeight="1" x14ac:dyDescent="0.25">
      <c r="A295" s="329"/>
      <c r="B295" s="329"/>
      <c r="C295" s="440"/>
      <c r="D295" s="406"/>
      <c r="E295" s="371"/>
      <c r="F295" s="436"/>
      <c r="G295" s="373"/>
      <c r="H295" s="373"/>
      <c r="I295" s="373"/>
      <c r="J295" s="375"/>
    </row>
    <row r="296" spans="1:10" ht="33" customHeight="1" x14ac:dyDescent="0.25">
      <c r="A296" s="334" t="s">
        <v>177</v>
      </c>
      <c r="B296" s="327" t="s">
        <v>178</v>
      </c>
      <c r="C296" s="379" t="s">
        <v>204</v>
      </c>
      <c r="D296" s="19" t="s">
        <v>26</v>
      </c>
      <c r="E296" s="19"/>
      <c r="F296" s="244">
        <v>0</v>
      </c>
      <c r="G296" s="188"/>
      <c r="H296" s="188"/>
      <c r="I296" s="188">
        <v>0</v>
      </c>
      <c r="J296" s="187"/>
    </row>
    <row r="297" spans="1:10" x14ac:dyDescent="0.25">
      <c r="A297" s="334"/>
      <c r="B297" s="328"/>
      <c r="C297" s="379"/>
      <c r="D297" s="334" t="s">
        <v>92</v>
      </c>
      <c r="E297" s="9" t="s">
        <v>6</v>
      </c>
      <c r="F297" s="188">
        <v>0</v>
      </c>
      <c r="G297" s="188"/>
      <c r="H297" s="188"/>
      <c r="I297" s="188">
        <v>0</v>
      </c>
      <c r="J297" s="187"/>
    </row>
    <row r="298" spans="1:10" x14ac:dyDescent="0.25">
      <c r="A298" s="334"/>
      <c r="B298" s="328"/>
      <c r="C298" s="379"/>
      <c r="D298" s="334"/>
      <c r="E298" s="27" t="s">
        <v>123</v>
      </c>
      <c r="F298" s="188">
        <v>0</v>
      </c>
      <c r="G298" s="188"/>
      <c r="H298" s="188"/>
      <c r="I298" s="188">
        <v>0</v>
      </c>
      <c r="J298" s="187"/>
    </row>
    <row r="299" spans="1:10" x14ac:dyDescent="0.25">
      <c r="A299" s="334"/>
      <c r="B299" s="328"/>
      <c r="C299" s="379"/>
      <c r="D299" s="334"/>
      <c r="E299" s="369"/>
      <c r="F299" s="372"/>
      <c r="G299" s="372"/>
      <c r="H299" s="372"/>
      <c r="I299" s="372"/>
      <c r="J299" s="374"/>
    </row>
    <row r="300" spans="1:10" ht="6.75" customHeight="1" x14ac:dyDescent="0.25">
      <c r="A300" s="334"/>
      <c r="B300" s="328"/>
      <c r="C300" s="379"/>
      <c r="D300" s="334"/>
      <c r="E300" s="371"/>
      <c r="F300" s="373"/>
      <c r="G300" s="373"/>
      <c r="H300" s="373"/>
      <c r="I300" s="373"/>
      <c r="J300" s="375"/>
    </row>
    <row r="301" spans="1:10" ht="33" customHeight="1" x14ac:dyDescent="0.25">
      <c r="A301" s="334" t="s">
        <v>179</v>
      </c>
      <c r="B301" s="327" t="s">
        <v>180</v>
      </c>
      <c r="C301" s="379"/>
      <c r="D301" s="19" t="s">
        <v>26</v>
      </c>
      <c r="E301" s="19"/>
      <c r="F301" s="194">
        <v>0</v>
      </c>
      <c r="G301" s="188"/>
      <c r="H301" s="188"/>
      <c r="I301" s="188">
        <v>0</v>
      </c>
      <c r="J301" s="187"/>
    </row>
    <row r="302" spans="1:10" x14ac:dyDescent="0.25">
      <c r="A302" s="334"/>
      <c r="B302" s="328"/>
      <c r="C302" s="379"/>
      <c r="D302" s="334" t="s">
        <v>92</v>
      </c>
      <c r="E302" s="369"/>
      <c r="F302" s="372"/>
      <c r="G302" s="372"/>
      <c r="H302" s="372"/>
      <c r="I302" s="372"/>
      <c r="J302" s="374"/>
    </row>
    <row r="303" spans="1:10" x14ac:dyDescent="0.25">
      <c r="A303" s="334"/>
      <c r="B303" s="328"/>
      <c r="C303" s="379"/>
      <c r="D303" s="334"/>
      <c r="E303" s="370"/>
      <c r="F303" s="389"/>
      <c r="G303" s="389"/>
      <c r="H303" s="389"/>
      <c r="I303" s="389"/>
      <c r="J303" s="383"/>
    </row>
    <row r="304" spans="1:10" x14ac:dyDescent="0.25">
      <c r="A304" s="334"/>
      <c r="B304" s="328"/>
      <c r="C304" s="379"/>
      <c r="D304" s="334"/>
      <c r="E304" s="370"/>
      <c r="F304" s="389"/>
      <c r="G304" s="389"/>
      <c r="H304" s="389"/>
      <c r="I304" s="389"/>
      <c r="J304" s="383"/>
    </row>
    <row r="305" spans="1:10" ht="2.25" customHeight="1" x14ac:dyDescent="0.25">
      <c r="A305" s="334"/>
      <c r="B305" s="328"/>
      <c r="C305" s="379"/>
      <c r="D305" s="334"/>
      <c r="E305" s="371"/>
      <c r="F305" s="373"/>
      <c r="G305" s="373"/>
      <c r="H305" s="373"/>
      <c r="I305" s="373"/>
      <c r="J305" s="375"/>
    </row>
    <row r="306" spans="1:10" ht="33" customHeight="1" x14ac:dyDescent="0.25">
      <c r="A306" s="334" t="s">
        <v>181</v>
      </c>
      <c r="B306" s="327" t="s">
        <v>182</v>
      </c>
      <c r="C306" s="379"/>
      <c r="D306" s="19" t="s">
        <v>26</v>
      </c>
      <c r="E306" s="19"/>
      <c r="F306" s="194">
        <v>0</v>
      </c>
      <c r="G306" s="188"/>
      <c r="H306" s="188"/>
      <c r="I306" s="188">
        <v>0</v>
      </c>
      <c r="J306" s="187"/>
    </row>
    <row r="307" spans="1:10" x14ac:dyDescent="0.25">
      <c r="A307" s="334"/>
      <c r="B307" s="328"/>
      <c r="C307" s="379"/>
      <c r="D307" s="334" t="s">
        <v>92</v>
      </c>
      <c r="E307" s="369"/>
      <c r="F307" s="372"/>
      <c r="G307" s="372"/>
      <c r="H307" s="372"/>
      <c r="I307" s="372"/>
      <c r="J307" s="374"/>
    </row>
    <row r="308" spans="1:10" x14ac:dyDescent="0.25">
      <c r="A308" s="334"/>
      <c r="B308" s="328"/>
      <c r="C308" s="379"/>
      <c r="D308" s="334"/>
      <c r="E308" s="370"/>
      <c r="F308" s="389"/>
      <c r="G308" s="389"/>
      <c r="H308" s="389"/>
      <c r="I308" s="389"/>
      <c r="J308" s="383"/>
    </row>
    <row r="309" spans="1:10" ht="15" customHeight="1" x14ac:dyDescent="0.25">
      <c r="A309" s="334"/>
      <c r="B309" s="328"/>
      <c r="C309" s="379"/>
      <c r="D309" s="334"/>
      <c r="E309" s="370"/>
      <c r="F309" s="389"/>
      <c r="G309" s="389"/>
      <c r="H309" s="389"/>
      <c r="I309" s="389"/>
      <c r="J309" s="383"/>
    </row>
    <row r="310" spans="1:10" ht="7.5" hidden="1" customHeight="1" x14ac:dyDescent="0.25">
      <c r="A310" s="334"/>
      <c r="B310" s="328"/>
      <c r="C310" s="379"/>
      <c r="D310" s="334"/>
      <c r="E310" s="371"/>
      <c r="F310" s="373"/>
      <c r="G310" s="373"/>
      <c r="H310" s="373"/>
      <c r="I310" s="373"/>
      <c r="J310" s="375"/>
    </row>
    <row r="311" spans="1:10" ht="36" customHeight="1" x14ac:dyDescent="0.25">
      <c r="A311" s="327" t="s">
        <v>183</v>
      </c>
      <c r="B311" s="327" t="s">
        <v>85</v>
      </c>
      <c r="C311" s="379"/>
      <c r="D311" s="19" t="s">
        <v>26</v>
      </c>
      <c r="E311" s="19"/>
      <c r="F311" s="188">
        <v>0</v>
      </c>
      <c r="G311" s="188"/>
      <c r="H311" s="188"/>
      <c r="I311" s="188">
        <v>0</v>
      </c>
      <c r="J311" s="187"/>
    </row>
    <row r="312" spans="1:10" x14ac:dyDescent="0.25">
      <c r="A312" s="328"/>
      <c r="B312" s="328"/>
      <c r="C312" s="379"/>
      <c r="D312" s="334" t="s">
        <v>92</v>
      </c>
      <c r="E312" s="369"/>
      <c r="F312" s="372"/>
      <c r="G312" s="372"/>
      <c r="H312" s="372"/>
      <c r="I312" s="372"/>
      <c r="J312" s="374"/>
    </row>
    <row r="313" spans="1:10" x14ac:dyDescent="0.25">
      <c r="A313" s="328"/>
      <c r="B313" s="328"/>
      <c r="C313" s="379"/>
      <c r="D313" s="334"/>
      <c r="E313" s="370"/>
      <c r="F313" s="389"/>
      <c r="G313" s="389"/>
      <c r="H313" s="389"/>
      <c r="I313" s="389"/>
      <c r="J313" s="383"/>
    </row>
    <row r="314" spans="1:10" ht="12" customHeight="1" x14ac:dyDescent="0.25">
      <c r="A314" s="328"/>
      <c r="B314" s="328"/>
      <c r="C314" s="379"/>
      <c r="D314" s="334"/>
      <c r="E314" s="370"/>
      <c r="F314" s="389"/>
      <c r="G314" s="389"/>
      <c r="H314" s="389"/>
      <c r="I314" s="389"/>
      <c r="J314" s="383"/>
    </row>
    <row r="315" spans="1:10" ht="5.25" customHeight="1" x14ac:dyDescent="0.25">
      <c r="A315" s="328"/>
      <c r="B315" s="328"/>
      <c r="C315" s="379"/>
      <c r="D315" s="334"/>
      <c r="E315" s="371"/>
      <c r="F315" s="373"/>
      <c r="G315" s="373"/>
      <c r="H315" s="373"/>
      <c r="I315" s="373"/>
      <c r="J315" s="375"/>
    </row>
    <row r="316" spans="1:10" ht="30" x14ac:dyDescent="0.25">
      <c r="A316" s="334" t="s">
        <v>184</v>
      </c>
      <c r="B316" s="327" t="s">
        <v>185</v>
      </c>
      <c r="C316" s="379"/>
      <c r="D316" s="19" t="s">
        <v>26</v>
      </c>
      <c r="E316" s="19"/>
      <c r="F316" s="194">
        <v>0</v>
      </c>
      <c r="G316" s="188"/>
      <c r="H316" s="188"/>
      <c r="I316" s="188">
        <v>0</v>
      </c>
      <c r="J316" s="187"/>
    </row>
    <row r="317" spans="1:10" x14ac:dyDescent="0.25">
      <c r="A317" s="334"/>
      <c r="B317" s="328"/>
      <c r="C317" s="379"/>
      <c r="D317" s="334" t="s">
        <v>92</v>
      </c>
      <c r="E317" s="369"/>
      <c r="F317" s="372"/>
      <c r="G317" s="372"/>
      <c r="H317" s="372"/>
      <c r="I317" s="372"/>
      <c r="J317" s="374"/>
    </row>
    <row r="318" spans="1:10" x14ac:dyDescent="0.25">
      <c r="A318" s="334"/>
      <c r="B318" s="328"/>
      <c r="C318" s="379"/>
      <c r="D318" s="334"/>
      <c r="E318" s="370"/>
      <c r="F318" s="389"/>
      <c r="G318" s="389"/>
      <c r="H318" s="389"/>
      <c r="I318" s="389"/>
      <c r="J318" s="383"/>
    </row>
    <row r="319" spans="1:10" ht="13.5" customHeight="1" x14ac:dyDescent="0.25">
      <c r="A319" s="334"/>
      <c r="B319" s="328"/>
      <c r="C319" s="379"/>
      <c r="D319" s="334"/>
      <c r="E319" s="370"/>
      <c r="F319" s="389"/>
      <c r="G319" s="389"/>
      <c r="H319" s="389"/>
      <c r="I319" s="389"/>
      <c r="J319" s="383"/>
    </row>
    <row r="320" spans="1:10" ht="12.75" hidden="1" customHeight="1" x14ac:dyDescent="0.25">
      <c r="A320" s="334"/>
      <c r="B320" s="328"/>
      <c r="C320" s="379"/>
      <c r="D320" s="334"/>
      <c r="E320" s="371"/>
      <c r="F320" s="373"/>
      <c r="G320" s="373"/>
      <c r="H320" s="373"/>
      <c r="I320" s="373"/>
      <c r="J320" s="375"/>
    </row>
    <row r="321" spans="1:10" ht="30" customHeight="1" x14ac:dyDescent="0.25">
      <c r="A321" s="334" t="s">
        <v>186</v>
      </c>
      <c r="B321" s="354" t="s">
        <v>187</v>
      </c>
      <c r="C321" s="379"/>
      <c r="D321" s="19" t="s">
        <v>26</v>
      </c>
      <c r="E321" s="19"/>
      <c r="F321" s="244">
        <v>0</v>
      </c>
      <c r="G321" s="188"/>
      <c r="H321" s="188"/>
      <c r="I321" s="188">
        <v>0</v>
      </c>
      <c r="J321" s="187"/>
    </row>
    <row r="322" spans="1:10" x14ac:dyDescent="0.25">
      <c r="A322" s="334"/>
      <c r="B322" s="354"/>
      <c r="C322" s="379"/>
      <c r="D322" s="334" t="s">
        <v>92</v>
      </c>
      <c r="E322" s="369"/>
      <c r="F322" s="372"/>
      <c r="G322" s="372"/>
      <c r="H322" s="372"/>
      <c r="I322" s="372"/>
      <c r="J322" s="374"/>
    </row>
    <row r="323" spans="1:10" x14ac:dyDescent="0.25">
      <c r="A323" s="334"/>
      <c r="B323" s="354"/>
      <c r="C323" s="379"/>
      <c r="D323" s="334"/>
      <c r="E323" s="370"/>
      <c r="F323" s="389"/>
      <c r="G323" s="389"/>
      <c r="H323" s="389"/>
      <c r="I323" s="389"/>
      <c r="J323" s="383"/>
    </row>
    <row r="324" spans="1:10" x14ac:dyDescent="0.25">
      <c r="A324" s="334"/>
      <c r="B324" s="354"/>
      <c r="C324" s="379"/>
      <c r="D324" s="334"/>
      <c r="E324" s="370"/>
      <c r="F324" s="389"/>
      <c r="G324" s="389"/>
      <c r="H324" s="389"/>
      <c r="I324" s="389"/>
      <c r="J324" s="383"/>
    </row>
    <row r="325" spans="1:10" ht="9.75" hidden="1" customHeight="1" x14ac:dyDescent="0.25">
      <c r="A325" s="334"/>
      <c r="B325" s="354"/>
      <c r="C325" s="379"/>
      <c r="D325" s="334"/>
      <c r="E325" s="371"/>
      <c r="F325" s="373"/>
      <c r="G325" s="373"/>
      <c r="H325" s="373"/>
      <c r="I325" s="373"/>
      <c r="J325" s="375"/>
    </row>
    <row r="326" spans="1:10" ht="28.5" customHeight="1" x14ac:dyDescent="0.25">
      <c r="A326" s="335" t="s">
        <v>233</v>
      </c>
      <c r="B326" s="335" t="s">
        <v>229</v>
      </c>
      <c r="C326" s="335"/>
      <c r="D326" s="69" t="s">
        <v>235</v>
      </c>
      <c r="E326" s="59"/>
      <c r="F326" s="188"/>
      <c r="G326" s="188"/>
      <c r="H326" s="188"/>
      <c r="I326" s="188"/>
      <c r="J326" s="187"/>
    </row>
    <row r="327" spans="1:10" ht="14.25" customHeight="1" x14ac:dyDescent="0.25">
      <c r="A327" s="337"/>
      <c r="B327" s="337"/>
      <c r="C327" s="337"/>
      <c r="D327" s="335" t="s">
        <v>92</v>
      </c>
      <c r="E327" s="75" t="s">
        <v>6</v>
      </c>
      <c r="F327" s="237"/>
      <c r="G327" s="237"/>
      <c r="H327" s="237"/>
      <c r="I327" s="237"/>
      <c r="J327" s="238"/>
    </row>
    <row r="328" spans="1:10" ht="30.75" customHeight="1" x14ac:dyDescent="0.25">
      <c r="A328" s="338"/>
      <c r="B328" s="338"/>
      <c r="C328" s="338"/>
      <c r="D328" s="338"/>
      <c r="E328" s="75"/>
      <c r="F328" s="237"/>
      <c r="G328" s="237"/>
      <c r="H328" s="237"/>
      <c r="I328" s="237"/>
      <c r="J328" s="238"/>
    </row>
    <row r="329" spans="1:10" ht="31.5" customHeight="1" x14ac:dyDescent="0.25">
      <c r="A329" s="335" t="s">
        <v>234</v>
      </c>
      <c r="B329" s="335" t="s">
        <v>230</v>
      </c>
      <c r="C329" s="335"/>
      <c r="D329" s="69" t="s">
        <v>235</v>
      </c>
      <c r="E329" s="75"/>
      <c r="F329" s="237"/>
      <c r="G329" s="237"/>
      <c r="H329" s="237"/>
      <c r="I329" s="237"/>
      <c r="J329" s="238"/>
    </row>
    <row r="330" spans="1:10" ht="14.25" customHeight="1" x14ac:dyDescent="0.25">
      <c r="A330" s="337"/>
      <c r="B330" s="337"/>
      <c r="C330" s="337"/>
      <c r="D330" s="335" t="s">
        <v>92</v>
      </c>
      <c r="E330" s="75" t="s">
        <v>6</v>
      </c>
      <c r="F330" s="237"/>
      <c r="G330" s="237"/>
      <c r="H330" s="237"/>
      <c r="I330" s="237"/>
      <c r="J330" s="238"/>
    </row>
    <row r="331" spans="1:10" ht="28.5" customHeight="1" x14ac:dyDescent="0.25">
      <c r="A331" s="338"/>
      <c r="B331" s="338"/>
      <c r="C331" s="338"/>
      <c r="D331" s="406"/>
      <c r="E331" s="71"/>
      <c r="F331" s="237"/>
      <c r="G331" s="237"/>
      <c r="H331" s="237"/>
      <c r="I331" s="237"/>
      <c r="J331" s="238"/>
    </row>
    <row r="332" spans="1:10" ht="30" x14ac:dyDescent="0.25">
      <c r="A332" s="334" t="s">
        <v>86</v>
      </c>
      <c r="B332" s="334" t="s">
        <v>87</v>
      </c>
      <c r="C332" s="379" t="s">
        <v>188</v>
      </c>
      <c r="D332" s="19" t="s">
        <v>26</v>
      </c>
      <c r="E332" s="19"/>
      <c r="F332" s="195">
        <f>F337+F342+F352</f>
        <v>64542.400000000001</v>
      </c>
      <c r="G332" s="190"/>
      <c r="H332" s="190"/>
      <c r="I332" s="190">
        <f>I337+I342+I352</f>
        <v>64542.400000000001</v>
      </c>
      <c r="J332" s="187"/>
    </row>
    <row r="333" spans="1:10" x14ac:dyDescent="0.25">
      <c r="A333" s="334"/>
      <c r="B333" s="334"/>
      <c r="C333" s="379"/>
      <c r="D333" s="334" t="s">
        <v>92</v>
      </c>
      <c r="E333" s="9" t="s">
        <v>6</v>
      </c>
      <c r="F333" s="190">
        <f>F338+F343+F353</f>
        <v>64542.400000000001</v>
      </c>
      <c r="G333" s="190"/>
      <c r="H333" s="190"/>
      <c r="I333" s="190">
        <f>I338+I343+I353</f>
        <v>64542.400000000001</v>
      </c>
      <c r="J333" s="187"/>
    </row>
    <row r="334" spans="1:10" x14ac:dyDescent="0.25">
      <c r="A334" s="334"/>
      <c r="B334" s="334"/>
      <c r="C334" s="379"/>
      <c r="D334" s="334"/>
      <c r="E334" s="26" t="s">
        <v>140</v>
      </c>
      <c r="F334" s="190">
        <f>F339+F344+F354</f>
        <v>64542.400000000001</v>
      </c>
      <c r="G334" s="190"/>
      <c r="H334" s="190"/>
      <c r="I334" s="190">
        <f>I339+I344+I354</f>
        <v>64542.400000000001</v>
      </c>
      <c r="J334" s="187"/>
    </row>
    <row r="335" spans="1:10" x14ac:dyDescent="0.25">
      <c r="A335" s="334"/>
      <c r="B335" s="334"/>
      <c r="C335" s="379"/>
      <c r="D335" s="334"/>
      <c r="E335" s="369"/>
      <c r="F335" s="386"/>
      <c r="G335" s="386"/>
      <c r="H335" s="386"/>
      <c r="I335" s="386"/>
      <c r="J335" s="374"/>
    </row>
    <row r="336" spans="1:10" ht="15" customHeight="1" x14ac:dyDescent="0.25">
      <c r="A336" s="334"/>
      <c r="B336" s="334"/>
      <c r="C336" s="379"/>
      <c r="D336" s="334"/>
      <c r="E336" s="371"/>
      <c r="F336" s="388"/>
      <c r="G336" s="388"/>
      <c r="H336" s="388"/>
      <c r="I336" s="388"/>
      <c r="J336" s="375"/>
    </row>
    <row r="337" spans="1:10" ht="30" x14ac:dyDescent="0.25">
      <c r="A337" s="327" t="s">
        <v>189</v>
      </c>
      <c r="B337" s="327" t="s">
        <v>89</v>
      </c>
      <c r="C337" s="395" t="s">
        <v>211</v>
      </c>
      <c r="D337" s="19" t="s">
        <v>26</v>
      </c>
      <c r="E337" s="29" t="s">
        <v>140</v>
      </c>
      <c r="F337" s="190">
        <f>F338</f>
        <v>2764.7</v>
      </c>
      <c r="G337" s="190"/>
      <c r="H337" s="190"/>
      <c r="I337" s="190">
        <f>F337</f>
        <v>2764.7</v>
      </c>
      <c r="J337" s="187"/>
    </row>
    <row r="338" spans="1:10" x14ac:dyDescent="0.25">
      <c r="A338" s="328"/>
      <c r="B338" s="328"/>
      <c r="C338" s="396"/>
      <c r="D338" s="334" t="s">
        <v>92</v>
      </c>
      <c r="E338" s="9" t="s">
        <v>6</v>
      </c>
      <c r="F338" s="190">
        <f>F339</f>
        <v>2764.7</v>
      </c>
      <c r="G338" s="190"/>
      <c r="H338" s="190"/>
      <c r="I338" s="190">
        <f>F338</f>
        <v>2764.7</v>
      </c>
      <c r="J338" s="187"/>
    </row>
    <row r="339" spans="1:10" x14ac:dyDescent="0.25">
      <c r="A339" s="328"/>
      <c r="B339" s="328"/>
      <c r="C339" s="396"/>
      <c r="D339" s="334"/>
      <c r="E339" s="26" t="s">
        <v>140</v>
      </c>
      <c r="F339" s="190">
        <f>I339</f>
        <v>2764.7</v>
      </c>
      <c r="G339" s="190"/>
      <c r="H339" s="190"/>
      <c r="I339" s="190">
        <v>2764.7</v>
      </c>
      <c r="J339" s="187"/>
    </row>
    <row r="340" spans="1:10" ht="0.75" customHeight="1" x14ac:dyDescent="0.25">
      <c r="A340" s="328"/>
      <c r="B340" s="328"/>
      <c r="C340" s="396"/>
      <c r="D340" s="334"/>
      <c r="E340" s="369"/>
      <c r="F340" s="372"/>
      <c r="G340" s="372"/>
      <c r="H340" s="372"/>
      <c r="I340" s="372"/>
      <c r="J340" s="374"/>
    </row>
    <row r="341" spans="1:10" ht="20.25" customHeight="1" x14ac:dyDescent="0.25">
      <c r="A341" s="328"/>
      <c r="B341" s="328"/>
      <c r="C341" s="397"/>
      <c r="D341" s="334"/>
      <c r="E341" s="371"/>
      <c r="F341" s="373"/>
      <c r="G341" s="373"/>
      <c r="H341" s="373"/>
      <c r="I341" s="373"/>
      <c r="J341" s="375"/>
    </row>
    <row r="342" spans="1:10" ht="30" x14ac:dyDescent="0.25">
      <c r="A342" s="327" t="s">
        <v>190</v>
      </c>
      <c r="B342" s="327" t="s">
        <v>91</v>
      </c>
      <c r="C342" s="395" t="s">
        <v>211</v>
      </c>
      <c r="D342" s="19" t="s">
        <v>26</v>
      </c>
      <c r="E342" s="29" t="s">
        <v>140</v>
      </c>
      <c r="F342" s="190">
        <f>F343</f>
        <v>13316.2</v>
      </c>
      <c r="G342" s="190"/>
      <c r="H342" s="190"/>
      <c r="I342" s="190">
        <f>F342</f>
        <v>13316.2</v>
      </c>
      <c r="J342" s="187"/>
    </row>
    <row r="343" spans="1:10" ht="15.75" customHeight="1" x14ac:dyDescent="0.25">
      <c r="A343" s="328"/>
      <c r="B343" s="328"/>
      <c r="C343" s="396"/>
      <c r="D343" s="327" t="s">
        <v>92</v>
      </c>
      <c r="E343" s="9" t="s">
        <v>6</v>
      </c>
      <c r="F343" s="190">
        <f>F344</f>
        <v>13316.2</v>
      </c>
      <c r="G343" s="190"/>
      <c r="H343" s="190"/>
      <c r="I343" s="190">
        <f>F343</f>
        <v>13316.2</v>
      </c>
      <c r="J343" s="187"/>
    </row>
    <row r="344" spans="1:10" x14ac:dyDescent="0.25">
      <c r="A344" s="328"/>
      <c r="B344" s="328"/>
      <c r="C344" s="396"/>
      <c r="D344" s="328"/>
      <c r="E344" s="26" t="s">
        <v>140</v>
      </c>
      <c r="F344" s="190">
        <f>G344+H344+I344</f>
        <v>13316.2</v>
      </c>
      <c r="G344" s="190"/>
      <c r="H344" s="190"/>
      <c r="I344" s="190">
        <v>13316.2</v>
      </c>
      <c r="J344" s="187"/>
    </row>
    <row r="345" spans="1:10" ht="15" customHeight="1" x14ac:dyDescent="0.25">
      <c r="A345" s="328"/>
      <c r="B345" s="328"/>
      <c r="C345" s="396"/>
      <c r="D345" s="328"/>
      <c r="E345" s="369"/>
      <c r="F345" s="386"/>
      <c r="G345" s="386"/>
      <c r="H345" s="386"/>
      <c r="I345" s="392"/>
      <c r="J345" s="374"/>
    </row>
    <row r="346" spans="1:10" ht="12" hidden="1" customHeight="1" x14ac:dyDescent="0.25">
      <c r="A346" s="328"/>
      <c r="B346" s="328"/>
      <c r="C346" s="396"/>
      <c r="D346" s="328"/>
      <c r="E346" s="370"/>
      <c r="F346" s="387"/>
      <c r="G346" s="387"/>
      <c r="H346" s="387"/>
      <c r="I346" s="393"/>
      <c r="J346" s="383"/>
    </row>
    <row r="347" spans="1:10" ht="15.75" hidden="1" customHeight="1" x14ac:dyDescent="0.25">
      <c r="A347" s="328"/>
      <c r="B347" s="328"/>
      <c r="C347" s="396"/>
      <c r="D347" s="328"/>
      <c r="E347" s="370"/>
      <c r="F347" s="387"/>
      <c r="G347" s="387"/>
      <c r="H347" s="387"/>
      <c r="I347" s="393"/>
      <c r="J347" s="383"/>
    </row>
    <row r="348" spans="1:10" ht="20.25" hidden="1" customHeight="1" x14ac:dyDescent="0.25">
      <c r="A348" s="328"/>
      <c r="B348" s="328"/>
      <c r="C348" s="396"/>
      <c r="D348" s="328"/>
      <c r="E348" s="370"/>
      <c r="F348" s="387"/>
      <c r="G348" s="387"/>
      <c r="H348" s="387"/>
      <c r="I348" s="393"/>
      <c r="J348" s="383"/>
    </row>
    <row r="349" spans="1:10" ht="15.75" hidden="1" customHeight="1" x14ac:dyDescent="0.25">
      <c r="A349" s="328"/>
      <c r="B349" s="328"/>
      <c r="C349" s="396"/>
      <c r="D349" s="328"/>
      <c r="E349" s="370"/>
      <c r="F349" s="387"/>
      <c r="G349" s="387"/>
      <c r="H349" s="387"/>
      <c r="I349" s="393"/>
      <c r="J349" s="383"/>
    </row>
    <row r="350" spans="1:10" ht="15.75" hidden="1" customHeight="1" x14ac:dyDescent="0.25">
      <c r="A350" s="328"/>
      <c r="B350" s="328"/>
      <c r="C350" s="396"/>
      <c r="D350" s="328"/>
      <c r="E350" s="370"/>
      <c r="F350" s="387"/>
      <c r="G350" s="387"/>
      <c r="H350" s="387"/>
      <c r="I350" s="393"/>
      <c r="J350" s="383"/>
    </row>
    <row r="351" spans="1:10" ht="27" customHeight="1" x14ac:dyDescent="0.25">
      <c r="A351" s="329"/>
      <c r="B351" s="329"/>
      <c r="C351" s="397"/>
      <c r="D351" s="329"/>
      <c r="E351" s="371"/>
      <c r="F351" s="388"/>
      <c r="G351" s="388"/>
      <c r="H351" s="388"/>
      <c r="I351" s="394"/>
      <c r="J351" s="375"/>
    </row>
    <row r="352" spans="1:10" s="13" customFormat="1" ht="30" customHeight="1" x14ac:dyDescent="0.25">
      <c r="A352" s="335" t="s">
        <v>236</v>
      </c>
      <c r="B352" s="327" t="s">
        <v>237</v>
      </c>
      <c r="C352" s="327" t="s">
        <v>211</v>
      </c>
      <c r="D352" s="72" t="s">
        <v>235</v>
      </c>
      <c r="E352" s="4"/>
      <c r="F352" s="190">
        <f>I352</f>
        <v>48461.5</v>
      </c>
      <c r="G352" s="190"/>
      <c r="H352" s="190"/>
      <c r="I352" s="186">
        <f>I353</f>
        <v>48461.5</v>
      </c>
      <c r="J352" s="187"/>
    </row>
    <row r="353" spans="1:10" s="13" customFormat="1" ht="18" customHeight="1" x14ac:dyDescent="0.25">
      <c r="A353" s="337"/>
      <c r="B353" s="330"/>
      <c r="C353" s="330"/>
      <c r="D353" s="327" t="s">
        <v>92</v>
      </c>
      <c r="E353" s="9" t="s">
        <v>6</v>
      </c>
      <c r="F353" s="190">
        <f>I353</f>
        <v>48461.5</v>
      </c>
      <c r="G353" s="190"/>
      <c r="H353" s="190"/>
      <c r="I353" s="186">
        <f>I354</f>
        <v>48461.5</v>
      </c>
      <c r="J353" s="187"/>
    </row>
    <row r="354" spans="1:10" s="13" customFormat="1" ht="27" customHeight="1" x14ac:dyDescent="0.25">
      <c r="A354" s="338"/>
      <c r="B354" s="331"/>
      <c r="C354" s="331"/>
      <c r="D354" s="331"/>
      <c r="E354" s="26" t="s">
        <v>140</v>
      </c>
      <c r="F354" s="190">
        <f>I354</f>
        <v>48461.5</v>
      </c>
      <c r="G354" s="190"/>
      <c r="H354" s="190"/>
      <c r="I354" s="186">
        <v>48461.5</v>
      </c>
      <c r="J354" s="187"/>
    </row>
    <row r="356" spans="1:10" ht="39.75" customHeight="1" x14ac:dyDescent="0.25">
      <c r="A356" s="332" t="s">
        <v>458</v>
      </c>
      <c r="B356" s="332"/>
      <c r="C356" s="80"/>
      <c r="D356" s="78"/>
      <c r="E356" s="78"/>
      <c r="F356" s="78"/>
      <c r="G356" s="78"/>
      <c r="H356" s="442" t="s">
        <v>455</v>
      </c>
      <c r="I356" s="442"/>
      <c r="J356" s="443"/>
    </row>
  </sheetData>
  <mergeCells count="634">
    <mergeCell ref="C271:C275"/>
    <mergeCell ref="A200:A205"/>
    <mergeCell ref="B200:B205"/>
    <mergeCell ref="C200:C205"/>
    <mergeCell ref="D200:D201"/>
    <mergeCell ref="J269:J270"/>
    <mergeCell ref="A271:A275"/>
    <mergeCell ref="B271:B275"/>
    <mergeCell ref="D272:D275"/>
    <mergeCell ref="E274:E275"/>
    <mergeCell ref="F274:F275"/>
    <mergeCell ref="G274:G275"/>
    <mergeCell ref="H274:H275"/>
    <mergeCell ref="I274:I275"/>
    <mergeCell ref="J274:J275"/>
    <mergeCell ref="C266:C270"/>
    <mergeCell ref="A266:A270"/>
    <mergeCell ref="B266:B270"/>
    <mergeCell ref="D267:D270"/>
    <mergeCell ref="E269:E270"/>
    <mergeCell ref="I269:I270"/>
    <mergeCell ref="D262:D265"/>
    <mergeCell ref="D252:D255"/>
    <mergeCell ref="H254:H255"/>
    <mergeCell ref="H356:J356"/>
    <mergeCell ref="B90:B93"/>
    <mergeCell ref="A90:A93"/>
    <mergeCell ref="C90:C93"/>
    <mergeCell ref="J264:J265"/>
    <mergeCell ref="I113:I116"/>
    <mergeCell ref="J113:J116"/>
    <mergeCell ref="I259:I260"/>
    <mergeCell ref="J259:J260"/>
    <mergeCell ref="J244:J245"/>
    <mergeCell ref="A356:B356"/>
    <mergeCell ref="E113:E116"/>
    <mergeCell ref="F113:F116"/>
    <mergeCell ref="G113:G116"/>
    <mergeCell ref="A256:A260"/>
    <mergeCell ref="B256:B260"/>
    <mergeCell ref="C256:C260"/>
    <mergeCell ref="D257:D260"/>
    <mergeCell ref="E259:E260"/>
    <mergeCell ref="F259:F260"/>
    <mergeCell ref="H269:H270"/>
    <mergeCell ref="H264:H265"/>
    <mergeCell ref="B261:B265"/>
    <mergeCell ref="C261:C265"/>
    <mergeCell ref="A176:A180"/>
    <mergeCell ref="B176:B180"/>
    <mergeCell ref="C176:C180"/>
    <mergeCell ref="D177:D180"/>
    <mergeCell ref="E177:E180"/>
    <mergeCell ref="A171:A175"/>
    <mergeCell ref="B171:B175"/>
    <mergeCell ref="C171:C175"/>
    <mergeCell ref="D172:D175"/>
    <mergeCell ref="E174:E175"/>
    <mergeCell ref="H237:H240"/>
    <mergeCell ref="G259:G260"/>
    <mergeCell ref="A236:A240"/>
    <mergeCell ref="B236:B240"/>
    <mergeCell ref="C236:C240"/>
    <mergeCell ref="D237:D240"/>
    <mergeCell ref="E237:E240"/>
    <mergeCell ref="F237:F240"/>
    <mergeCell ref="F254:F255"/>
    <mergeCell ref="G254:G255"/>
    <mergeCell ref="F249:F250"/>
    <mergeCell ref="G249:G250"/>
    <mergeCell ref="H249:H250"/>
    <mergeCell ref="A246:A250"/>
    <mergeCell ref="B246:B250"/>
    <mergeCell ref="C246:C250"/>
    <mergeCell ref="D247:D250"/>
    <mergeCell ref="E249:E250"/>
    <mergeCell ref="F120:F121"/>
    <mergeCell ref="H232:H235"/>
    <mergeCell ref="G237:G240"/>
    <mergeCell ref="H229:H230"/>
    <mergeCell ref="E254:E255"/>
    <mergeCell ref="E229:E230"/>
    <mergeCell ref="J289:J290"/>
    <mergeCell ref="C221:C225"/>
    <mergeCell ref="D222:D225"/>
    <mergeCell ref="I289:I290"/>
    <mergeCell ref="C231:C235"/>
    <mergeCell ref="I264:I265"/>
    <mergeCell ref="I254:I255"/>
    <mergeCell ref="H259:H260"/>
    <mergeCell ref="J254:J255"/>
    <mergeCell ref="I232:I235"/>
    <mergeCell ref="D232:D235"/>
    <mergeCell ref="E232:E235"/>
    <mergeCell ref="F232:F235"/>
    <mergeCell ref="G232:G235"/>
    <mergeCell ref="E264:E265"/>
    <mergeCell ref="F264:F265"/>
    <mergeCell ref="G264:G265"/>
    <mergeCell ref="F222:F225"/>
    <mergeCell ref="J48:J49"/>
    <mergeCell ref="J202:J205"/>
    <mergeCell ref="E207:E210"/>
    <mergeCell ref="F207:F210"/>
    <mergeCell ref="G207:G210"/>
    <mergeCell ref="H207:H210"/>
    <mergeCell ref="I207:I210"/>
    <mergeCell ref="E202:E205"/>
    <mergeCell ref="F202:F205"/>
    <mergeCell ref="G202:G205"/>
    <mergeCell ref="H202:H205"/>
    <mergeCell ref="I202:I205"/>
    <mergeCell ref="J182:J185"/>
    <mergeCell ref="J187:J190"/>
    <mergeCell ref="J174:J175"/>
    <mergeCell ref="H113:H116"/>
    <mergeCell ref="H177:H180"/>
    <mergeCell ref="E182:E185"/>
    <mergeCell ref="F182:F185"/>
    <mergeCell ref="G182:G185"/>
    <mergeCell ref="H182:H185"/>
    <mergeCell ref="I182:I185"/>
    <mergeCell ref="F108:F111"/>
    <mergeCell ref="E120:E121"/>
    <mergeCell ref="F312:F315"/>
    <mergeCell ref="G312:G315"/>
    <mergeCell ref="H312:H315"/>
    <mergeCell ref="I312:I315"/>
    <mergeCell ref="F307:F310"/>
    <mergeCell ref="F269:F270"/>
    <mergeCell ref="G269:G270"/>
    <mergeCell ref="J249:J250"/>
    <mergeCell ref="I317:I320"/>
    <mergeCell ref="J317:J320"/>
    <mergeCell ref="J279:J280"/>
    <mergeCell ref="H289:H290"/>
    <mergeCell ref="H294:H295"/>
    <mergeCell ref="J307:J310"/>
    <mergeCell ref="J312:J315"/>
    <mergeCell ref="J299:J300"/>
    <mergeCell ref="J302:J305"/>
    <mergeCell ref="I302:I305"/>
    <mergeCell ref="I299:I300"/>
    <mergeCell ref="H299:H300"/>
    <mergeCell ref="J294:J295"/>
    <mergeCell ref="I249:I250"/>
    <mergeCell ref="I307:I310"/>
    <mergeCell ref="E340:E341"/>
    <mergeCell ref="F340:F341"/>
    <mergeCell ref="J340:J341"/>
    <mergeCell ref="J335:J336"/>
    <mergeCell ref="G322:G325"/>
    <mergeCell ref="H322:H325"/>
    <mergeCell ref="I322:I325"/>
    <mergeCell ref="J322:J325"/>
    <mergeCell ref="G340:G341"/>
    <mergeCell ref="H340:H341"/>
    <mergeCell ref="I340:I341"/>
    <mergeCell ref="E322:E325"/>
    <mergeCell ref="F335:F336"/>
    <mergeCell ref="E335:E336"/>
    <mergeCell ref="G335:G336"/>
    <mergeCell ref="H335:H336"/>
    <mergeCell ref="I335:I336"/>
    <mergeCell ref="F322:F325"/>
    <mergeCell ref="A301:A305"/>
    <mergeCell ref="B301:B305"/>
    <mergeCell ref="C301:C305"/>
    <mergeCell ref="D302:D305"/>
    <mergeCell ref="E302:E305"/>
    <mergeCell ref="F302:F305"/>
    <mergeCell ref="G302:G305"/>
    <mergeCell ref="H302:H305"/>
    <mergeCell ref="C321:C325"/>
    <mergeCell ref="D322:D325"/>
    <mergeCell ref="A306:A310"/>
    <mergeCell ref="B306:B310"/>
    <mergeCell ref="C306:C310"/>
    <mergeCell ref="A311:A315"/>
    <mergeCell ref="B311:B315"/>
    <mergeCell ref="C311:C315"/>
    <mergeCell ref="D312:D315"/>
    <mergeCell ref="A321:A325"/>
    <mergeCell ref="B321:B325"/>
    <mergeCell ref="F317:F320"/>
    <mergeCell ref="G317:G320"/>
    <mergeCell ref="H317:H320"/>
    <mergeCell ref="E312:E315"/>
    <mergeCell ref="D307:D310"/>
    <mergeCell ref="A231:A235"/>
    <mergeCell ref="B231:B235"/>
    <mergeCell ref="A296:A300"/>
    <mergeCell ref="B296:B300"/>
    <mergeCell ref="C296:C300"/>
    <mergeCell ref="D297:D300"/>
    <mergeCell ref="E299:E300"/>
    <mergeCell ref="F299:F300"/>
    <mergeCell ref="G299:G300"/>
    <mergeCell ref="C286:C290"/>
    <mergeCell ref="D287:D290"/>
    <mergeCell ref="E289:E290"/>
    <mergeCell ref="F289:F290"/>
    <mergeCell ref="G289:G290"/>
    <mergeCell ref="A291:A295"/>
    <mergeCell ref="B291:B295"/>
    <mergeCell ref="C291:C295"/>
    <mergeCell ref="D292:D295"/>
    <mergeCell ref="E294:E295"/>
    <mergeCell ref="F294:F295"/>
    <mergeCell ref="G294:G295"/>
    <mergeCell ref="A251:A255"/>
    <mergeCell ref="B251:B255"/>
    <mergeCell ref="C251:C255"/>
    <mergeCell ref="A216:A220"/>
    <mergeCell ref="B216:B220"/>
    <mergeCell ref="C216:C220"/>
    <mergeCell ref="D217:D220"/>
    <mergeCell ref="E217:E220"/>
    <mergeCell ref="F217:F220"/>
    <mergeCell ref="G217:G220"/>
    <mergeCell ref="I294:I295"/>
    <mergeCell ref="B221:B225"/>
    <mergeCell ref="I237:I240"/>
    <mergeCell ref="A241:A245"/>
    <mergeCell ref="B241:B245"/>
    <mergeCell ref="C241:C245"/>
    <mergeCell ref="D242:D245"/>
    <mergeCell ref="E244:E245"/>
    <mergeCell ref="F244:F245"/>
    <mergeCell ref="G244:G245"/>
    <mergeCell ref="H244:H245"/>
    <mergeCell ref="I244:I245"/>
    <mergeCell ref="B226:B230"/>
    <mergeCell ref="A221:A225"/>
    <mergeCell ref="F229:F230"/>
    <mergeCell ref="G229:G230"/>
    <mergeCell ref="A226:A230"/>
    <mergeCell ref="A211:A215"/>
    <mergeCell ref="B211:B215"/>
    <mergeCell ref="C211:C215"/>
    <mergeCell ref="D212:D215"/>
    <mergeCell ref="E214:E215"/>
    <mergeCell ref="F214:F215"/>
    <mergeCell ref="G214:G215"/>
    <mergeCell ref="H214:H215"/>
    <mergeCell ref="I214:I215"/>
    <mergeCell ref="A206:A210"/>
    <mergeCell ref="B206:B210"/>
    <mergeCell ref="G196:G199"/>
    <mergeCell ref="H196:H199"/>
    <mergeCell ref="I196:I199"/>
    <mergeCell ref="J196:J199"/>
    <mergeCell ref="F196:F199"/>
    <mergeCell ref="C206:C210"/>
    <mergeCell ref="D207:D210"/>
    <mergeCell ref="E196:E199"/>
    <mergeCell ref="A191:A194"/>
    <mergeCell ref="B191:B194"/>
    <mergeCell ref="C191:C194"/>
    <mergeCell ref="D192:D194"/>
    <mergeCell ref="A195:A199"/>
    <mergeCell ref="B195:B199"/>
    <mergeCell ref="C195:C199"/>
    <mergeCell ref="D196:D199"/>
    <mergeCell ref="A186:A190"/>
    <mergeCell ref="B186:B190"/>
    <mergeCell ref="C186:C190"/>
    <mergeCell ref="D187:D190"/>
    <mergeCell ref="A155:A159"/>
    <mergeCell ref="B155:B159"/>
    <mergeCell ref="C155:C159"/>
    <mergeCell ref="D156:D159"/>
    <mergeCell ref="A166:A170"/>
    <mergeCell ref="B166:B170"/>
    <mergeCell ref="C166:C170"/>
    <mergeCell ref="D167:D170"/>
    <mergeCell ref="E167:E170"/>
    <mergeCell ref="A163:A165"/>
    <mergeCell ref="B163:B165"/>
    <mergeCell ref="C163:C165"/>
    <mergeCell ref="A160:A162"/>
    <mergeCell ref="B160:B162"/>
    <mergeCell ref="C160:C162"/>
    <mergeCell ref="D161:D162"/>
    <mergeCell ref="A146:A148"/>
    <mergeCell ref="A152:A154"/>
    <mergeCell ref="B146:B148"/>
    <mergeCell ref="C146:C148"/>
    <mergeCell ref="B152:B154"/>
    <mergeCell ref="C152:C154"/>
    <mergeCell ref="D147:D148"/>
    <mergeCell ref="D153:D154"/>
    <mergeCell ref="A143:A145"/>
    <mergeCell ref="B143:B145"/>
    <mergeCell ref="C143:C145"/>
    <mergeCell ref="D144:D145"/>
    <mergeCell ref="A149:A151"/>
    <mergeCell ref="B149:B151"/>
    <mergeCell ref="H128:H131"/>
    <mergeCell ref="A122:A126"/>
    <mergeCell ref="B122:B126"/>
    <mergeCell ref="C122:C126"/>
    <mergeCell ref="D123:D126"/>
    <mergeCell ref="A137:A142"/>
    <mergeCell ref="B137:B142"/>
    <mergeCell ref="C137:C142"/>
    <mergeCell ref="E139:E142"/>
    <mergeCell ref="F139:F142"/>
    <mergeCell ref="D138:D141"/>
    <mergeCell ref="E102:E103"/>
    <mergeCell ref="F102:F103"/>
    <mergeCell ref="G102:G103"/>
    <mergeCell ref="H102:H103"/>
    <mergeCell ref="A104:A106"/>
    <mergeCell ref="B104:B106"/>
    <mergeCell ref="C104:C106"/>
    <mergeCell ref="D105:D106"/>
    <mergeCell ref="A132:A136"/>
    <mergeCell ref="B132:B136"/>
    <mergeCell ref="C132:C136"/>
    <mergeCell ref="D133:D136"/>
    <mergeCell ref="E133:E136"/>
    <mergeCell ref="E124:E126"/>
    <mergeCell ref="F133:F136"/>
    <mergeCell ref="G133:G136"/>
    <mergeCell ref="H133:H136"/>
    <mergeCell ref="A127:A131"/>
    <mergeCell ref="B127:B131"/>
    <mergeCell ref="C127:C131"/>
    <mergeCell ref="D128:D131"/>
    <mergeCell ref="E128:E131"/>
    <mergeCell ref="F128:F131"/>
    <mergeCell ref="G128:G131"/>
    <mergeCell ref="D108:D111"/>
    <mergeCell ref="B99:B103"/>
    <mergeCell ref="C99:C103"/>
    <mergeCell ref="D100:D103"/>
    <mergeCell ref="A107:A111"/>
    <mergeCell ref="A117:A121"/>
    <mergeCell ref="B117:B121"/>
    <mergeCell ref="C117:C121"/>
    <mergeCell ref="D118:D121"/>
    <mergeCell ref="B107:B111"/>
    <mergeCell ref="A112:A116"/>
    <mergeCell ref="B112:B116"/>
    <mergeCell ref="C112:C116"/>
    <mergeCell ref="D113:D116"/>
    <mergeCell ref="A99:A103"/>
    <mergeCell ref="A94:A98"/>
    <mergeCell ref="B94:B98"/>
    <mergeCell ref="C94:C98"/>
    <mergeCell ref="D95:D98"/>
    <mergeCell ref="E97:E98"/>
    <mergeCell ref="F97:F98"/>
    <mergeCell ref="A80:A84"/>
    <mergeCell ref="B80:B84"/>
    <mergeCell ref="C80:C84"/>
    <mergeCell ref="D81:D84"/>
    <mergeCell ref="A85:A89"/>
    <mergeCell ref="B85:B89"/>
    <mergeCell ref="C85:C89"/>
    <mergeCell ref="D86:D89"/>
    <mergeCell ref="E83:E84"/>
    <mergeCell ref="F83:F84"/>
    <mergeCell ref="E88:E89"/>
    <mergeCell ref="F88:F89"/>
    <mergeCell ref="D91:D93"/>
    <mergeCell ref="B75:B79"/>
    <mergeCell ref="C75:C79"/>
    <mergeCell ref="D76:D79"/>
    <mergeCell ref="E76:E79"/>
    <mergeCell ref="A67:A71"/>
    <mergeCell ref="B67:B71"/>
    <mergeCell ref="C67:C71"/>
    <mergeCell ref="D68:D71"/>
    <mergeCell ref="E68:E71"/>
    <mergeCell ref="D73:D74"/>
    <mergeCell ref="A72:A74"/>
    <mergeCell ref="B72:B74"/>
    <mergeCell ref="C72:C74"/>
    <mergeCell ref="A75:A79"/>
    <mergeCell ref="J57:J58"/>
    <mergeCell ref="F57:F58"/>
    <mergeCell ref="F68:F71"/>
    <mergeCell ref="A62:A66"/>
    <mergeCell ref="B62:B66"/>
    <mergeCell ref="C62:C66"/>
    <mergeCell ref="A59:A61"/>
    <mergeCell ref="B59:B61"/>
    <mergeCell ref="C59:C61"/>
    <mergeCell ref="D60:D61"/>
    <mergeCell ref="A54:A58"/>
    <mergeCell ref="B54:B58"/>
    <mergeCell ref="C54:C58"/>
    <mergeCell ref="D55:D58"/>
    <mergeCell ref="E57:E58"/>
    <mergeCell ref="D63:D64"/>
    <mergeCell ref="G68:G71"/>
    <mergeCell ref="H68:H71"/>
    <mergeCell ref="I68:I71"/>
    <mergeCell ref="J68:J71"/>
    <mergeCell ref="I57:I58"/>
    <mergeCell ref="A50:A53"/>
    <mergeCell ref="B50:B53"/>
    <mergeCell ref="C50:C53"/>
    <mergeCell ref="D51:D53"/>
    <mergeCell ref="E48:E49"/>
    <mergeCell ref="F48:F49"/>
    <mergeCell ref="G48:G49"/>
    <mergeCell ref="H48:H49"/>
    <mergeCell ref="I48:I49"/>
    <mergeCell ref="J36:J39"/>
    <mergeCell ref="A40:A44"/>
    <mergeCell ref="B40:B44"/>
    <mergeCell ref="C40:C44"/>
    <mergeCell ref="D41:D44"/>
    <mergeCell ref="E41:E44"/>
    <mergeCell ref="F41:F44"/>
    <mergeCell ref="G41:G44"/>
    <mergeCell ref="H41:H44"/>
    <mergeCell ref="I41:I44"/>
    <mergeCell ref="J41:J44"/>
    <mergeCell ref="A35:A39"/>
    <mergeCell ref="B35:B39"/>
    <mergeCell ref="C35:C39"/>
    <mergeCell ref="D36:D39"/>
    <mergeCell ref="E36:E39"/>
    <mergeCell ref="F36:F39"/>
    <mergeCell ref="G36:G39"/>
    <mergeCell ref="H36:H39"/>
    <mergeCell ref="I36:I39"/>
    <mergeCell ref="E1:J1"/>
    <mergeCell ref="A3:J3"/>
    <mergeCell ref="A4:J4"/>
    <mergeCell ref="A5:J5"/>
    <mergeCell ref="A6:A7"/>
    <mergeCell ref="B6:B7"/>
    <mergeCell ref="C6:C7"/>
    <mergeCell ref="D6:D7"/>
    <mergeCell ref="E6:E7"/>
    <mergeCell ref="F6:J6"/>
    <mergeCell ref="J26:J29"/>
    <mergeCell ref="A30:A34"/>
    <mergeCell ref="B30:B34"/>
    <mergeCell ref="C30:C34"/>
    <mergeCell ref="D31:D34"/>
    <mergeCell ref="E31:E34"/>
    <mergeCell ref="F31:F34"/>
    <mergeCell ref="G31:G34"/>
    <mergeCell ref="H31:H34"/>
    <mergeCell ref="I31:I34"/>
    <mergeCell ref="J31:J34"/>
    <mergeCell ref="F26:F29"/>
    <mergeCell ref="G26:G29"/>
    <mergeCell ref="H26:H29"/>
    <mergeCell ref="I26:I29"/>
    <mergeCell ref="J18:J19"/>
    <mergeCell ref="D16:D19"/>
    <mergeCell ref="E18:E19"/>
    <mergeCell ref="F18:F19"/>
    <mergeCell ref="G18:G19"/>
    <mergeCell ref="H18:H19"/>
    <mergeCell ref="I18:I19"/>
    <mergeCell ref="A20:A24"/>
    <mergeCell ref="B20:B24"/>
    <mergeCell ref="C20:C24"/>
    <mergeCell ref="D21:D24"/>
    <mergeCell ref="F23:F24"/>
    <mergeCell ref="G23:G24"/>
    <mergeCell ref="H23:H24"/>
    <mergeCell ref="I23:I24"/>
    <mergeCell ref="E23:E24"/>
    <mergeCell ref="J23:J24"/>
    <mergeCell ref="A261:A265"/>
    <mergeCell ref="G139:G142"/>
    <mergeCell ref="H139:H142"/>
    <mergeCell ref="G120:G121"/>
    <mergeCell ref="A9:A13"/>
    <mergeCell ref="B9:B13"/>
    <mergeCell ref="C9:C13"/>
    <mergeCell ref="A15:A19"/>
    <mergeCell ref="B15:B19"/>
    <mergeCell ref="C15:C19"/>
    <mergeCell ref="A25:A29"/>
    <mergeCell ref="B25:B29"/>
    <mergeCell ref="C25:C29"/>
    <mergeCell ref="D26:D29"/>
    <mergeCell ref="E26:E29"/>
    <mergeCell ref="A45:A49"/>
    <mergeCell ref="B45:B49"/>
    <mergeCell ref="C45:C49"/>
    <mergeCell ref="D46:D49"/>
    <mergeCell ref="G57:G58"/>
    <mergeCell ref="H57:H58"/>
    <mergeCell ref="F76:F79"/>
    <mergeCell ref="G76:G79"/>
    <mergeCell ref="H76:H79"/>
    <mergeCell ref="I76:I79"/>
    <mergeCell ref="J76:J79"/>
    <mergeCell ref="G97:G98"/>
    <mergeCell ref="H97:H98"/>
    <mergeCell ref="I97:I98"/>
    <mergeCell ref="J108:J111"/>
    <mergeCell ref="J97:J98"/>
    <mergeCell ref="H83:H84"/>
    <mergeCell ref="I83:I84"/>
    <mergeCell ref="J83:J84"/>
    <mergeCell ref="H88:H89"/>
    <mergeCell ref="I88:I89"/>
    <mergeCell ref="J88:J89"/>
    <mergeCell ref="J102:J103"/>
    <mergeCell ref="G108:G111"/>
    <mergeCell ref="H108:H111"/>
    <mergeCell ref="I108:I111"/>
    <mergeCell ref="G83:G84"/>
    <mergeCell ref="G88:G89"/>
    <mergeCell ref="I102:I103"/>
    <mergeCell ref="A352:A354"/>
    <mergeCell ref="B352:B354"/>
    <mergeCell ref="C352:C354"/>
    <mergeCell ref="D353:D354"/>
    <mergeCell ref="A326:A328"/>
    <mergeCell ref="A329:A331"/>
    <mergeCell ref="B326:B328"/>
    <mergeCell ref="C326:C328"/>
    <mergeCell ref="B329:B331"/>
    <mergeCell ref="C329:C331"/>
    <mergeCell ref="D327:D328"/>
    <mergeCell ref="D330:D331"/>
    <mergeCell ref="A332:A336"/>
    <mergeCell ref="B332:B336"/>
    <mergeCell ref="C332:C336"/>
    <mergeCell ref="D333:D336"/>
    <mergeCell ref="A342:A351"/>
    <mergeCell ref="B342:B351"/>
    <mergeCell ref="C342:C351"/>
    <mergeCell ref="A337:A341"/>
    <mergeCell ref="B337:B341"/>
    <mergeCell ref="C337:C341"/>
    <mergeCell ref="D338:D341"/>
    <mergeCell ref="D343:D351"/>
    <mergeCell ref="A276:A280"/>
    <mergeCell ref="B276:B280"/>
    <mergeCell ref="D277:D280"/>
    <mergeCell ref="E279:E280"/>
    <mergeCell ref="F279:F280"/>
    <mergeCell ref="G279:G280"/>
    <mergeCell ref="H279:H280"/>
    <mergeCell ref="I279:I280"/>
    <mergeCell ref="C276:C280"/>
    <mergeCell ref="J214:J215"/>
    <mergeCell ref="J217:J220"/>
    <mergeCell ref="J222:J225"/>
    <mergeCell ref="F167:F170"/>
    <mergeCell ref="G167:G170"/>
    <mergeCell ref="H167:H170"/>
    <mergeCell ref="I167:I170"/>
    <mergeCell ref="J167:J170"/>
    <mergeCell ref="C107:C111"/>
    <mergeCell ref="F124:F126"/>
    <mergeCell ref="G124:G126"/>
    <mergeCell ref="H124:H126"/>
    <mergeCell ref="I124:I126"/>
    <mergeCell ref="I133:I136"/>
    <mergeCell ref="I128:I131"/>
    <mergeCell ref="H187:H190"/>
    <mergeCell ref="I187:I190"/>
    <mergeCell ref="E187:E190"/>
    <mergeCell ref="F187:F190"/>
    <mergeCell ref="G187:G190"/>
    <mergeCell ref="J207:J210"/>
    <mergeCell ref="D202:D205"/>
    <mergeCell ref="H217:H220"/>
    <mergeCell ref="I217:I220"/>
    <mergeCell ref="G174:G175"/>
    <mergeCell ref="H174:H175"/>
    <mergeCell ref="I174:I175"/>
    <mergeCell ref="G177:G180"/>
    <mergeCell ref="I222:I225"/>
    <mergeCell ref="C226:C230"/>
    <mergeCell ref="D227:D230"/>
    <mergeCell ref="E222:E225"/>
    <mergeCell ref="H222:H225"/>
    <mergeCell ref="G222:G225"/>
    <mergeCell ref="F174:F175"/>
    <mergeCell ref="F177:F180"/>
    <mergeCell ref="A286:A290"/>
    <mergeCell ref="B286:B290"/>
    <mergeCell ref="C149:C151"/>
    <mergeCell ref="D150:D151"/>
    <mergeCell ref="I229:I230"/>
    <mergeCell ref="J177:J180"/>
    <mergeCell ref="J229:J230"/>
    <mergeCell ref="E345:E351"/>
    <mergeCell ref="F345:F351"/>
    <mergeCell ref="G345:G351"/>
    <mergeCell ref="H345:H351"/>
    <mergeCell ref="A316:A320"/>
    <mergeCell ref="B316:B320"/>
    <mergeCell ref="C316:C320"/>
    <mergeCell ref="D317:D320"/>
    <mergeCell ref="E317:E320"/>
    <mergeCell ref="E307:E310"/>
    <mergeCell ref="G307:G310"/>
    <mergeCell ref="H307:H310"/>
    <mergeCell ref="I177:I180"/>
    <mergeCell ref="I345:I351"/>
    <mergeCell ref="J345:J351"/>
    <mergeCell ref="J232:J235"/>
    <mergeCell ref="J237:J240"/>
    <mergeCell ref="E108:E111"/>
    <mergeCell ref="H120:H121"/>
    <mergeCell ref="I120:I121"/>
    <mergeCell ref="J284:J285"/>
    <mergeCell ref="A281:A285"/>
    <mergeCell ref="B281:B285"/>
    <mergeCell ref="C281:C285"/>
    <mergeCell ref="D282:D285"/>
    <mergeCell ref="E284:E285"/>
    <mergeCell ref="F284:F285"/>
    <mergeCell ref="G284:G285"/>
    <mergeCell ref="H284:H285"/>
    <mergeCell ref="I284:I285"/>
    <mergeCell ref="A181:A185"/>
    <mergeCell ref="B181:B185"/>
    <mergeCell ref="C181:C185"/>
    <mergeCell ref="D182:D185"/>
    <mergeCell ref="D164:D165"/>
    <mergeCell ref="J120:J121"/>
    <mergeCell ref="J124:J126"/>
    <mergeCell ref="J128:J131"/>
    <mergeCell ref="J133:J136"/>
    <mergeCell ref="I139:I142"/>
    <mergeCell ref="J139:J142"/>
  </mergeCells>
  <pageMargins left="0.43307086614173229" right="0.31496062992125984" top="0.39370078740157483" bottom="0.31496062992125984" header="0.31496062992125984" footer="0.23622047244094491"/>
  <pageSetup paperSize="9" scale="62" orientation="landscape" r:id="rId1"/>
  <rowBreaks count="10" manualBreakCount="10">
    <brk id="23" max="9" man="1"/>
    <brk id="53" max="9" man="1"/>
    <brk id="66" max="9" man="1"/>
    <brk id="106" max="9" man="1"/>
    <brk id="154" max="9" man="1"/>
    <brk id="179" max="9" man="1"/>
    <brk id="219" max="9" man="1"/>
    <brk id="220" max="9" man="1"/>
    <brk id="285" max="9" man="1"/>
    <brk id="331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318"/>
  <sheetViews>
    <sheetView tabSelected="1" topLeftCell="A50" workbookViewId="0">
      <selection activeCell="A318" sqref="A318"/>
    </sheetView>
  </sheetViews>
  <sheetFormatPr defaultColWidth="42.42578125" defaultRowHeight="15.75" x14ac:dyDescent="0.25"/>
  <cols>
    <col min="1" max="1" width="49.5703125" style="3" customWidth="1"/>
    <col min="2" max="2" width="66" style="3" customWidth="1"/>
    <col min="3" max="3" width="69.85546875" style="3" customWidth="1"/>
    <col min="4" max="16384" width="42.42578125" style="3"/>
  </cols>
  <sheetData>
    <row r="1" spans="1:3" ht="63.75" customHeight="1" x14ac:dyDescent="0.25">
      <c r="A1" s="24"/>
      <c r="B1" s="24"/>
      <c r="C1" s="89" t="s">
        <v>442</v>
      </c>
    </row>
    <row r="2" spans="1:3" ht="15.75" customHeight="1" x14ac:dyDescent="0.25">
      <c r="A2" s="37"/>
      <c r="B2" s="37"/>
      <c r="C2" s="37"/>
    </row>
    <row r="3" spans="1:3" ht="16.5" customHeight="1" x14ac:dyDescent="0.25">
      <c r="A3" s="352" t="s">
        <v>260</v>
      </c>
      <c r="B3" s="352"/>
      <c r="C3" s="352"/>
    </row>
    <row r="4" spans="1:3" x14ac:dyDescent="0.25">
      <c r="A4" s="417" t="s">
        <v>261</v>
      </c>
      <c r="B4" s="417"/>
      <c r="C4" s="417"/>
    </row>
    <row r="5" spans="1:3" ht="15.75" customHeight="1" x14ac:dyDescent="0.25">
      <c r="A5" s="449" t="s">
        <v>445</v>
      </c>
      <c r="B5" s="449"/>
      <c r="C5" s="449"/>
    </row>
    <row r="6" spans="1:3" s="45" customFormat="1" ht="30" customHeight="1" x14ac:dyDescent="0.25">
      <c r="A6" s="349" t="s">
        <v>5</v>
      </c>
      <c r="B6" s="349" t="s">
        <v>262</v>
      </c>
      <c r="C6" s="367" t="s">
        <v>263</v>
      </c>
    </row>
    <row r="7" spans="1:3" s="45" customFormat="1" ht="42" customHeight="1" x14ac:dyDescent="0.25">
      <c r="A7" s="349"/>
      <c r="B7" s="349"/>
      <c r="C7" s="367"/>
    </row>
    <row r="8" spans="1:3" s="15" customFormat="1" x14ac:dyDescent="0.25">
      <c r="A8" s="99">
        <v>1</v>
      </c>
      <c r="B8" s="99">
        <v>2</v>
      </c>
      <c r="C8" s="99">
        <v>3</v>
      </c>
    </row>
    <row r="9" spans="1:3" ht="15.75" customHeight="1" x14ac:dyDescent="0.25">
      <c r="A9" s="359" t="s">
        <v>0</v>
      </c>
      <c r="B9" s="445" t="s">
        <v>42</v>
      </c>
      <c r="C9" s="447" t="s">
        <v>264</v>
      </c>
    </row>
    <row r="10" spans="1:3" ht="16.5" customHeight="1" x14ac:dyDescent="0.25">
      <c r="A10" s="359"/>
      <c r="B10" s="446"/>
      <c r="C10" s="448"/>
    </row>
    <row r="11" spans="1:3" ht="15.75" customHeight="1" x14ac:dyDescent="0.25">
      <c r="A11" s="334" t="s">
        <v>2</v>
      </c>
      <c r="B11" s="343" t="s">
        <v>265</v>
      </c>
      <c r="C11" s="327" t="s">
        <v>264</v>
      </c>
    </row>
    <row r="12" spans="1:3" x14ac:dyDescent="0.25">
      <c r="A12" s="334"/>
      <c r="B12" s="344"/>
      <c r="C12" s="328"/>
    </row>
    <row r="13" spans="1:3" ht="6.75" hidden="1" customHeight="1" x14ac:dyDescent="0.25">
      <c r="A13" s="334"/>
      <c r="B13" s="344"/>
      <c r="C13" s="328"/>
    </row>
    <row r="14" spans="1:3" ht="15.75" hidden="1" customHeight="1" x14ac:dyDescent="0.25">
      <c r="A14" s="334"/>
      <c r="B14" s="344"/>
      <c r="C14" s="328"/>
    </row>
    <row r="15" spans="1:3" ht="15.75" hidden="1" customHeight="1" x14ac:dyDescent="0.25">
      <c r="A15" s="334"/>
      <c r="B15" s="344"/>
      <c r="C15" s="328"/>
    </row>
    <row r="16" spans="1:3" ht="26.25" hidden="1" customHeight="1" x14ac:dyDescent="0.25">
      <c r="A16" s="334"/>
      <c r="B16" s="345"/>
      <c r="C16" s="329"/>
    </row>
    <row r="17" spans="1:3" ht="15.75" customHeight="1" x14ac:dyDescent="0.25">
      <c r="A17" s="327" t="s">
        <v>34</v>
      </c>
      <c r="B17" s="334" t="s">
        <v>51</v>
      </c>
      <c r="C17" s="327" t="s">
        <v>264</v>
      </c>
    </row>
    <row r="18" spans="1:3" x14ac:dyDescent="0.25">
      <c r="A18" s="328"/>
      <c r="B18" s="334"/>
      <c r="C18" s="328"/>
    </row>
    <row r="19" spans="1:3" ht="15" customHeight="1" x14ac:dyDescent="0.25">
      <c r="A19" s="328"/>
      <c r="B19" s="334"/>
      <c r="C19" s="328"/>
    </row>
    <row r="20" spans="1:3" ht="2.25" hidden="1" customHeight="1" x14ac:dyDescent="0.25">
      <c r="A20" s="328"/>
      <c r="B20" s="334"/>
      <c r="C20" s="328"/>
    </row>
    <row r="21" spans="1:3" ht="15.75" hidden="1" customHeight="1" x14ac:dyDescent="0.25">
      <c r="A21" s="328"/>
      <c r="B21" s="334"/>
      <c r="C21" s="328"/>
    </row>
    <row r="22" spans="1:3" ht="13.5" hidden="1" customHeight="1" x14ac:dyDescent="0.25">
      <c r="A22" s="329"/>
      <c r="B22" s="334"/>
      <c r="C22" s="329"/>
    </row>
    <row r="23" spans="1:3" ht="15.75" customHeight="1" x14ac:dyDescent="0.25">
      <c r="A23" s="327" t="s">
        <v>33</v>
      </c>
      <c r="B23" s="334" t="s">
        <v>95</v>
      </c>
      <c r="C23" s="334" t="s">
        <v>264</v>
      </c>
    </row>
    <row r="24" spans="1:3" x14ac:dyDescent="0.25">
      <c r="A24" s="328"/>
      <c r="B24" s="334"/>
      <c r="C24" s="334"/>
    </row>
    <row r="25" spans="1:3" x14ac:dyDescent="0.25">
      <c r="A25" s="328"/>
      <c r="B25" s="334"/>
      <c r="C25" s="334"/>
    </row>
    <row r="26" spans="1:3" ht="15.75" customHeight="1" x14ac:dyDescent="0.25">
      <c r="A26" s="328"/>
      <c r="B26" s="334"/>
      <c r="C26" s="334"/>
    </row>
    <row r="27" spans="1:3" ht="3" hidden="1" customHeight="1" x14ac:dyDescent="0.25">
      <c r="A27" s="328"/>
      <c r="B27" s="334"/>
      <c r="C27" s="334"/>
    </row>
    <row r="28" spans="1:3" ht="15.75" hidden="1" customHeight="1" x14ac:dyDescent="0.25">
      <c r="A28" s="328"/>
      <c r="B28" s="334"/>
      <c r="C28" s="334"/>
    </row>
    <row r="29" spans="1:3" ht="13.5" hidden="1" customHeight="1" x14ac:dyDescent="0.25">
      <c r="A29" s="328"/>
      <c r="B29" s="334"/>
      <c r="C29" s="334"/>
    </row>
    <row r="30" spans="1:3" ht="15.75" customHeight="1" x14ac:dyDescent="0.25">
      <c r="A30" s="334" t="s">
        <v>119</v>
      </c>
      <c r="B30" s="334" t="s">
        <v>120</v>
      </c>
      <c r="C30" s="327" t="s">
        <v>264</v>
      </c>
    </row>
    <row r="31" spans="1:3" x14ac:dyDescent="0.25">
      <c r="A31" s="334"/>
      <c r="B31" s="334"/>
      <c r="C31" s="328"/>
    </row>
    <row r="32" spans="1:3" ht="13.5" hidden="1" customHeight="1" x14ac:dyDescent="0.25">
      <c r="A32" s="334"/>
      <c r="B32" s="334"/>
      <c r="C32" s="328"/>
    </row>
    <row r="33" spans="1:3" ht="15.75" hidden="1" customHeight="1" x14ac:dyDescent="0.25">
      <c r="A33" s="334"/>
      <c r="B33" s="334"/>
      <c r="C33" s="328"/>
    </row>
    <row r="34" spans="1:3" ht="15.75" hidden="1" customHeight="1" x14ac:dyDescent="0.25">
      <c r="A34" s="334"/>
      <c r="B34" s="334"/>
      <c r="C34" s="328"/>
    </row>
    <row r="35" spans="1:3" ht="21.75" hidden="1" customHeight="1" x14ac:dyDescent="0.25">
      <c r="A35" s="334"/>
      <c r="B35" s="334"/>
      <c r="C35" s="329"/>
    </row>
    <row r="36" spans="1:3" ht="15.75" customHeight="1" x14ac:dyDescent="0.25">
      <c r="A36" s="334" t="s">
        <v>121</v>
      </c>
      <c r="B36" s="334" t="s">
        <v>122</v>
      </c>
      <c r="C36" s="355" t="s">
        <v>264</v>
      </c>
    </row>
    <row r="37" spans="1:3" x14ac:dyDescent="0.25">
      <c r="A37" s="334"/>
      <c r="B37" s="334"/>
      <c r="C37" s="355"/>
    </row>
    <row r="38" spans="1:3" ht="17.25" customHeight="1" x14ac:dyDescent="0.25">
      <c r="A38" s="334"/>
      <c r="B38" s="334"/>
      <c r="C38" s="355"/>
    </row>
    <row r="39" spans="1:3" ht="0.75" hidden="1" customHeight="1" x14ac:dyDescent="0.25">
      <c r="A39" s="334"/>
      <c r="B39" s="334"/>
      <c r="C39" s="355"/>
    </row>
    <row r="40" spans="1:3" ht="7.5" hidden="1" customHeight="1" x14ac:dyDescent="0.25">
      <c r="A40" s="334"/>
      <c r="B40" s="334"/>
      <c r="C40" s="355"/>
    </row>
    <row r="41" spans="1:3" ht="15.75" hidden="1" customHeight="1" x14ac:dyDescent="0.25">
      <c r="A41" s="334"/>
      <c r="B41" s="334"/>
      <c r="C41" s="355"/>
    </row>
    <row r="42" spans="1:3" ht="72.75" hidden="1" customHeight="1" x14ac:dyDescent="0.25">
      <c r="A42" s="334"/>
      <c r="B42" s="334"/>
      <c r="C42" s="355"/>
    </row>
    <row r="43" spans="1:3" ht="15.75" customHeight="1" x14ac:dyDescent="0.25">
      <c r="A43" s="334" t="s">
        <v>266</v>
      </c>
      <c r="B43" s="334" t="s">
        <v>267</v>
      </c>
      <c r="C43" s="327" t="s">
        <v>264</v>
      </c>
    </row>
    <row r="44" spans="1:3" ht="14.25" customHeight="1" x14ac:dyDescent="0.25">
      <c r="A44" s="334"/>
      <c r="B44" s="334"/>
      <c r="C44" s="328"/>
    </row>
    <row r="45" spans="1:3" ht="1.5" customHeight="1" x14ac:dyDescent="0.25">
      <c r="A45" s="334"/>
      <c r="B45" s="334"/>
      <c r="C45" s="328"/>
    </row>
    <row r="46" spans="1:3" ht="15.75" hidden="1" customHeight="1" x14ac:dyDescent="0.25">
      <c r="A46" s="334"/>
      <c r="B46" s="334"/>
      <c r="C46" s="328"/>
    </row>
    <row r="47" spans="1:3" ht="15.75" hidden="1" customHeight="1" x14ac:dyDescent="0.25">
      <c r="A47" s="334"/>
      <c r="B47" s="334"/>
      <c r="C47" s="328"/>
    </row>
    <row r="48" spans="1:3" ht="70.5" hidden="1" customHeight="1" x14ac:dyDescent="0.25">
      <c r="A48" s="334"/>
      <c r="B48" s="334"/>
      <c r="C48" s="329"/>
    </row>
    <row r="49" spans="1:3" ht="15.75" customHeight="1" x14ac:dyDescent="0.25">
      <c r="A49" s="411" t="s">
        <v>268</v>
      </c>
      <c r="B49" s="411" t="s">
        <v>269</v>
      </c>
      <c r="C49" s="429" t="s">
        <v>264</v>
      </c>
    </row>
    <row r="50" spans="1:3" ht="6.75" customHeight="1" x14ac:dyDescent="0.25">
      <c r="A50" s="411"/>
      <c r="B50" s="411"/>
      <c r="C50" s="439"/>
    </row>
    <row r="51" spans="1:3" ht="0.75" hidden="1" customHeight="1" x14ac:dyDescent="0.25">
      <c r="A51" s="411"/>
      <c r="B51" s="411"/>
      <c r="C51" s="439"/>
    </row>
    <row r="52" spans="1:3" ht="15.75" hidden="1" customHeight="1" x14ac:dyDescent="0.25">
      <c r="A52" s="411"/>
      <c r="B52" s="411"/>
      <c r="C52" s="439"/>
    </row>
    <row r="53" spans="1:3" ht="15.75" hidden="1" customHeight="1" x14ac:dyDescent="0.25">
      <c r="A53" s="411"/>
      <c r="B53" s="411"/>
      <c r="C53" s="439"/>
    </row>
    <row r="54" spans="1:3" ht="9" customHeight="1" x14ac:dyDescent="0.25">
      <c r="A54" s="411"/>
      <c r="B54" s="411"/>
      <c r="C54" s="440"/>
    </row>
    <row r="55" spans="1:3" ht="9.75" customHeight="1" x14ac:dyDescent="0.25">
      <c r="A55" s="411" t="s">
        <v>270</v>
      </c>
      <c r="B55" s="411" t="s">
        <v>85</v>
      </c>
      <c r="C55" s="429" t="s">
        <v>264</v>
      </c>
    </row>
    <row r="56" spans="1:3" ht="15.75" hidden="1" customHeight="1" x14ac:dyDescent="0.25">
      <c r="A56" s="411"/>
      <c r="B56" s="411"/>
      <c r="C56" s="439"/>
    </row>
    <row r="57" spans="1:3" ht="2.25" customHeight="1" x14ac:dyDescent="0.25">
      <c r="A57" s="411"/>
      <c r="B57" s="411"/>
      <c r="C57" s="439"/>
    </row>
    <row r="58" spans="1:3" ht="4.5" hidden="1" customHeight="1" x14ac:dyDescent="0.25">
      <c r="A58" s="411"/>
      <c r="B58" s="411"/>
      <c r="C58" s="439"/>
    </row>
    <row r="59" spans="1:3" ht="15.75" hidden="1" customHeight="1" x14ac:dyDescent="0.25">
      <c r="A59" s="411"/>
      <c r="B59" s="411"/>
      <c r="C59" s="439"/>
    </row>
    <row r="60" spans="1:3" ht="20.25" customHeight="1" x14ac:dyDescent="0.25">
      <c r="A60" s="411"/>
      <c r="B60" s="411"/>
      <c r="C60" s="440"/>
    </row>
    <row r="61" spans="1:3" ht="33" customHeight="1" x14ac:dyDescent="0.25">
      <c r="A61" s="90" t="s">
        <v>3</v>
      </c>
      <c r="B61" s="102" t="s">
        <v>271</v>
      </c>
      <c r="C61" s="101" t="s">
        <v>264</v>
      </c>
    </row>
    <row r="62" spans="1:3" ht="15.75" customHeight="1" x14ac:dyDescent="0.25">
      <c r="A62" s="327" t="s">
        <v>36</v>
      </c>
      <c r="B62" s="327" t="s">
        <v>272</v>
      </c>
      <c r="C62" s="354" t="s">
        <v>264</v>
      </c>
    </row>
    <row r="63" spans="1:3" ht="14.25" customHeight="1" x14ac:dyDescent="0.25">
      <c r="A63" s="328"/>
      <c r="B63" s="328"/>
      <c r="C63" s="354"/>
    </row>
    <row r="64" spans="1:3" ht="5.25" hidden="1" customHeight="1" x14ac:dyDescent="0.25">
      <c r="A64" s="328"/>
      <c r="B64" s="328"/>
      <c r="C64" s="354"/>
    </row>
    <row r="65" spans="1:3" ht="54" hidden="1" customHeight="1" x14ac:dyDescent="0.25">
      <c r="A65" s="328"/>
      <c r="B65" s="328"/>
      <c r="C65" s="354"/>
    </row>
    <row r="66" spans="1:3" ht="15.75" customHeight="1" x14ac:dyDescent="0.25">
      <c r="A66" s="327" t="s">
        <v>35</v>
      </c>
      <c r="B66" s="327" t="s">
        <v>60</v>
      </c>
      <c r="C66" s="354" t="s">
        <v>264</v>
      </c>
    </row>
    <row r="67" spans="1:3" x14ac:dyDescent="0.25">
      <c r="A67" s="328"/>
      <c r="B67" s="328"/>
      <c r="C67" s="354"/>
    </row>
    <row r="68" spans="1:3" ht="14.25" customHeight="1" x14ac:dyDescent="0.25">
      <c r="A68" s="328"/>
      <c r="B68" s="328"/>
      <c r="C68" s="354"/>
    </row>
    <row r="69" spans="1:3" ht="4.5" hidden="1" customHeight="1" x14ac:dyDescent="0.25">
      <c r="A69" s="328"/>
      <c r="B69" s="328"/>
      <c r="C69" s="354"/>
    </row>
    <row r="70" spans="1:3" ht="0.75" hidden="1" customHeight="1" x14ac:dyDescent="0.25">
      <c r="A70" s="328"/>
      <c r="B70" s="328"/>
      <c r="C70" s="354"/>
    </row>
    <row r="71" spans="1:3" ht="0.75" hidden="1" customHeight="1" x14ac:dyDescent="0.25">
      <c r="A71" s="334"/>
      <c r="B71" s="328"/>
      <c r="C71" s="328"/>
    </row>
    <row r="72" spans="1:3" ht="15.75" hidden="1" customHeight="1" x14ac:dyDescent="0.25">
      <c r="A72" s="334"/>
      <c r="B72" s="328"/>
      <c r="C72" s="329"/>
    </row>
    <row r="73" spans="1:3" ht="15.75" customHeight="1" x14ac:dyDescent="0.25">
      <c r="A73" s="334" t="s">
        <v>125</v>
      </c>
      <c r="B73" s="327" t="s">
        <v>273</v>
      </c>
      <c r="C73" s="327" t="s">
        <v>264</v>
      </c>
    </row>
    <row r="74" spans="1:3" x14ac:dyDescent="0.25">
      <c r="A74" s="334"/>
      <c r="B74" s="328"/>
      <c r="C74" s="328"/>
    </row>
    <row r="75" spans="1:3" ht="15.75" customHeight="1" x14ac:dyDescent="0.25">
      <c r="A75" s="334"/>
      <c r="B75" s="328"/>
      <c r="C75" s="328"/>
    </row>
    <row r="76" spans="1:3" ht="15.75" hidden="1" customHeight="1" x14ac:dyDescent="0.25">
      <c r="A76" s="334"/>
      <c r="B76" s="328"/>
      <c r="C76" s="328"/>
    </row>
    <row r="77" spans="1:3" ht="15.75" hidden="1" customHeight="1" x14ac:dyDescent="0.25">
      <c r="A77" s="334"/>
      <c r="B77" s="328"/>
      <c r="C77" s="329"/>
    </row>
    <row r="78" spans="1:3" ht="33" customHeight="1" x14ac:dyDescent="0.25">
      <c r="A78" s="94" t="s">
        <v>127</v>
      </c>
      <c r="B78" s="100" t="s">
        <v>128</v>
      </c>
      <c r="C78" s="100" t="s">
        <v>264</v>
      </c>
    </row>
    <row r="79" spans="1:3" ht="15.75" customHeight="1" x14ac:dyDescent="0.25">
      <c r="A79" s="334" t="s">
        <v>129</v>
      </c>
      <c r="B79" s="327" t="s">
        <v>274</v>
      </c>
      <c r="C79" s="327" t="s">
        <v>264</v>
      </c>
    </row>
    <row r="80" spans="1:3" x14ac:dyDescent="0.25">
      <c r="A80" s="334"/>
      <c r="B80" s="328"/>
      <c r="C80" s="328"/>
    </row>
    <row r="81" spans="1:3" ht="3" customHeight="1" x14ac:dyDescent="0.25">
      <c r="A81" s="334"/>
      <c r="B81" s="328"/>
      <c r="C81" s="328"/>
    </row>
    <row r="82" spans="1:3" ht="15.75" hidden="1" customHeight="1" x14ac:dyDescent="0.25">
      <c r="A82" s="334"/>
      <c r="B82" s="328"/>
      <c r="C82" s="328"/>
    </row>
    <row r="83" spans="1:3" ht="15.75" hidden="1" customHeight="1" x14ac:dyDescent="0.25">
      <c r="A83" s="334"/>
      <c r="B83" s="329"/>
      <c r="C83" s="329"/>
    </row>
    <row r="84" spans="1:3" ht="15.75" customHeight="1" x14ac:dyDescent="0.25">
      <c r="A84" s="334" t="s">
        <v>131</v>
      </c>
      <c r="B84" s="327" t="s">
        <v>132</v>
      </c>
      <c r="C84" s="327" t="s">
        <v>264</v>
      </c>
    </row>
    <row r="85" spans="1:3" x14ac:dyDescent="0.25">
      <c r="A85" s="334"/>
      <c r="B85" s="328"/>
      <c r="C85" s="328"/>
    </row>
    <row r="86" spans="1:3" ht="2.25" customHeight="1" x14ac:dyDescent="0.25">
      <c r="A86" s="334"/>
      <c r="B86" s="328"/>
      <c r="C86" s="328"/>
    </row>
    <row r="87" spans="1:3" ht="15.75" hidden="1" customHeight="1" x14ac:dyDescent="0.25">
      <c r="A87" s="334"/>
      <c r="B87" s="328"/>
      <c r="C87" s="328"/>
    </row>
    <row r="88" spans="1:3" ht="15.75" hidden="1" customHeight="1" x14ac:dyDescent="0.25">
      <c r="A88" s="334"/>
      <c r="B88" s="329"/>
      <c r="C88" s="329"/>
    </row>
    <row r="89" spans="1:3" ht="30" x14ac:dyDescent="0.25">
      <c r="A89" s="95" t="s">
        <v>218</v>
      </c>
      <c r="B89" s="100" t="s">
        <v>275</v>
      </c>
      <c r="C89" s="100" t="s">
        <v>264</v>
      </c>
    </row>
    <row r="90" spans="1:3" ht="30" x14ac:dyDescent="0.25">
      <c r="A90" s="95" t="s">
        <v>248</v>
      </c>
      <c r="B90" s="100" t="s">
        <v>257</v>
      </c>
      <c r="C90" s="100" t="s">
        <v>264</v>
      </c>
    </row>
    <row r="91" spans="1:3" ht="15.75" customHeight="1" x14ac:dyDescent="0.25">
      <c r="A91" s="327" t="s">
        <v>61</v>
      </c>
      <c r="B91" s="327" t="s">
        <v>62</v>
      </c>
      <c r="C91" s="355" t="s">
        <v>264</v>
      </c>
    </row>
    <row r="92" spans="1:3" x14ac:dyDescent="0.25">
      <c r="A92" s="328"/>
      <c r="B92" s="328"/>
      <c r="C92" s="355"/>
    </row>
    <row r="93" spans="1:3" ht="3.75" customHeight="1" x14ac:dyDescent="0.25">
      <c r="A93" s="328"/>
      <c r="B93" s="328"/>
      <c r="C93" s="355"/>
    </row>
    <row r="94" spans="1:3" ht="15.75" hidden="1" customHeight="1" x14ac:dyDescent="0.25">
      <c r="A94" s="329"/>
      <c r="B94" s="328"/>
      <c r="C94" s="355"/>
    </row>
    <row r="95" spans="1:3" ht="15.75" customHeight="1" x14ac:dyDescent="0.25">
      <c r="A95" s="334" t="s">
        <v>133</v>
      </c>
      <c r="B95" s="327" t="s">
        <v>276</v>
      </c>
      <c r="C95" s="327" t="s">
        <v>264</v>
      </c>
    </row>
    <row r="96" spans="1:3" x14ac:dyDescent="0.25">
      <c r="A96" s="334"/>
      <c r="B96" s="328"/>
      <c r="C96" s="328"/>
    </row>
    <row r="97" spans="1:3" ht="15.75" hidden="1" customHeight="1" x14ac:dyDescent="0.25">
      <c r="A97" s="334"/>
      <c r="B97" s="328"/>
      <c r="C97" s="328"/>
    </row>
    <row r="98" spans="1:3" ht="15.75" hidden="1" customHeight="1" x14ac:dyDescent="0.25">
      <c r="A98" s="334"/>
      <c r="B98" s="328"/>
      <c r="C98" s="328"/>
    </row>
    <row r="99" spans="1:3" ht="15.75" hidden="1" customHeight="1" x14ac:dyDescent="0.25">
      <c r="A99" s="334"/>
      <c r="B99" s="329"/>
      <c r="C99" s="329"/>
    </row>
    <row r="100" spans="1:3" ht="30" x14ac:dyDescent="0.25">
      <c r="A100" s="95" t="s">
        <v>223</v>
      </c>
      <c r="B100" s="100" t="s">
        <v>257</v>
      </c>
      <c r="C100" s="100" t="s">
        <v>264</v>
      </c>
    </row>
    <row r="101" spans="1:3" ht="15.75" customHeight="1" x14ac:dyDescent="0.25">
      <c r="A101" s="327" t="s">
        <v>63</v>
      </c>
      <c r="B101" s="327" t="s">
        <v>277</v>
      </c>
      <c r="C101" s="327" t="s">
        <v>264</v>
      </c>
    </row>
    <row r="102" spans="1:3" x14ac:dyDescent="0.25">
      <c r="A102" s="328"/>
      <c r="B102" s="328"/>
      <c r="C102" s="328"/>
    </row>
    <row r="103" spans="1:3" ht="2.25" customHeight="1" x14ac:dyDescent="0.25">
      <c r="A103" s="328"/>
      <c r="B103" s="328"/>
      <c r="C103" s="328"/>
    </row>
    <row r="104" spans="1:3" ht="15.75" hidden="1" customHeight="1" x14ac:dyDescent="0.25">
      <c r="A104" s="328"/>
      <c r="B104" s="328"/>
      <c r="C104" s="328"/>
    </row>
    <row r="105" spans="1:3" ht="15.75" hidden="1" customHeight="1" x14ac:dyDescent="0.25">
      <c r="A105" s="329"/>
      <c r="B105" s="329"/>
      <c r="C105" s="329"/>
    </row>
    <row r="106" spans="1:3" ht="33.75" customHeight="1" x14ac:dyDescent="0.25">
      <c r="A106" s="100" t="s">
        <v>215</v>
      </c>
      <c r="B106" s="100" t="s">
        <v>278</v>
      </c>
      <c r="C106" s="100" t="s">
        <v>264</v>
      </c>
    </row>
    <row r="107" spans="1:3" ht="15.75" customHeight="1" x14ac:dyDescent="0.25">
      <c r="A107" s="327" t="s">
        <v>65</v>
      </c>
      <c r="B107" s="327" t="s">
        <v>66</v>
      </c>
      <c r="C107" s="327" t="s">
        <v>264</v>
      </c>
    </row>
    <row r="108" spans="1:3" x14ac:dyDescent="0.25">
      <c r="A108" s="328"/>
      <c r="B108" s="328"/>
      <c r="C108" s="328"/>
    </row>
    <row r="109" spans="1:3" ht="3.75" customHeight="1" x14ac:dyDescent="0.25">
      <c r="A109" s="328"/>
      <c r="B109" s="328"/>
      <c r="C109" s="328"/>
    </row>
    <row r="110" spans="1:3" ht="15.75" hidden="1" customHeight="1" x14ac:dyDescent="0.25">
      <c r="A110" s="328"/>
      <c r="B110" s="328"/>
      <c r="C110" s="328"/>
    </row>
    <row r="111" spans="1:3" ht="39" hidden="1" customHeight="1" x14ac:dyDescent="0.25">
      <c r="A111" s="329"/>
      <c r="B111" s="329"/>
      <c r="C111" s="329"/>
    </row>
    <row r="112" spans="1:3" ht="15.75" customHeight="1" x14ac:dyDescent="0.25">
      <c r="A112" s="327" t="s">
        <v>67</v>
      </c>
      <c r="B112" s="327" t="s">
        <v>68</v>
      </c>
      <c r="C112" s="355" t="s">
        <v>264</v>
      </c>
    </row>
    <row r="113" spans="1:3" x14ac:dyDescent="0.25">
      <c r="A113" s="328"/>
      <c r="B113" s="328"/>
      <c r="C113" s="355"/>
    </row>
    <row r="114" spans="1:3" x14ac:dyDescent="0.25">
      <c r="A114" s="328"/>
      <c r="B114" s="328"/>
      <c r="C114" s="355"/>
    </row>
    <row r="115" spans="1:3" ht="4.5" customHeight="1" x14ac:dyDescent="0.25">
      <c r="A115" s="328"/>
      <c r="B115" s="328"/>
      <c r="C115" s="355"/>
    </row>
    <row r="116" spans="1:3" ht="15.75" hidden="1" customHeight="1" x14ac:dyDescent="0.25">
      <c r="A116" s="328"/>
      <c r="B116" s="328"/>
      <c r="C116" s="355"/>
    </row>
    <row r="117" spans="1:3" ht="15.75" hidden="1" customHeight="1" x14ac:dyDescent="0.25">
      <c r="A117" s="328"/>
      <c r="B117" s="328"/>
      <c r="C117" s="355"/>
    </row>
    <row r="118" spans="1:3" ht="15.75" customHeight="1" x14ac:dyDescent="0.25">
      <c r="A118" s="334" t="s">
        <v>135</v>
      </c>
      <c r="B118" s="327" t="s">
        <v>279</v>
      </c>
      <c r="C118" s="355" t="s">
        <v>264</v>
      </c>
    </row>
    <row r="119" spans="1:3" x14ac:dyDescent="0.25">
      <c r="A119" s="334"/>
      <c r="B119" s="328"/>
      <c r="C119" s="355"/>
    </row>
    <row r="120" spans="1:3" ht="6.75" hidden="1" customHeight="1" x14ac:dyDescent="0.25">
      <c r="A120" s="334"/>
      <c r="B120" s="328"/>
      <c r="C120" s="355"/>
    </row>
    <row r="121" spans="1:3" ht="66" hidden="1" customHeight="1" x14ac:dyDescent="0.25">
      <c r="A121" s="334"/>
      <c r="B121" s="328"/>
      <c r="C121" s="355"/>
    </row>
    <row r="122" spans="1:3" ht="15.75" customHeight="1" x14ac:dyDescent="0.25">
      <c r="A122" s="334" t="s">
        <v>137</v>
      </c>
      <c r="B122" s="327" t="s">
        <v>280</v>
      </c>
      <c r="C122" s="327" t="s">
        <v>264</v>
      </c>
    </row>
    <row r="123" spans="1:3" ht="14.25" customHeight="1" x14ac:dyDescent="0.25">
      <c r="A123" s="334"/>
      <c r="B123" s="328"/>
      <c r="C123" s="328"/>
    </row>
    <row r="124" spans="1:3" ht="4.5" hidden="1" customHeight="1" x14ac:dyDescent="0.25">
      <c r="A124" s="334"/>
      <c r="B124" s="328"/>
      <c r="C124" s="328"/>
    </row>
    <row r="125" spans="1:3" ht="15.75" hidden="1" customHeight="1" x14ac:dyDescent="0.25">
      <c r="A125" s="334"/>
      <c r="B125" s="328"/>
      <c r="C125" s="328"/>
    </row>
    <row r="126" spans="1:3" ht="45.75" hidden="1" customHeight="1" x14ac:dyDescent="0.25">
      <c r="A126" s="334"/>
      <c r="B126" s="329"/>
      <c r="C126" s="329"/>
    </row>
    <row r="127" spans="1:3" ht="15.75" customHeight="1" x14ac:dyDescent="0.25">
      <c r="A127" s="334" t="s">
        <v>139</v>
      </c>
      <c r="B127" s="327" t="s">
        <v>141</v>
      </c>
      <c r="C127" s="355" t="s">
        <v>264</v>
      </c>
    </row>
    <row r="128" spans="1:3" x14ac:dyDescent="0.25">
      <c r="A128" s="334"/>
      <c r="B128" s="328"/>
      <c r="C128" s="355"/>
    </row>
    <row r="129" spans="1:3" ht="14.25" customHeight="1" x14ac:dyDescent="0.25">
      <c r="A129" s="334"/>
      <c r="B129" s="328"/>
      <c r="C129" s="355"/>
    </row>
    <row r="130" spans="1:3" ht="5.25" hidden="1" customHeight="1" x14ac:dyDescent="0.25">
      <c r="A130" s="334"/>
      <c r="B130" s="328"/>
      <c r="C130" s="355"/>
    </row>
    <row r="131" spans="1:3" ht="15.75" hidden="1" customHeight="1" x14ac:dyDescent="0.25">
      <c r="A131" s="334"/>
      <c r="B131" s="328"/>
      <c r="C131" s="355"/>
    </row>
    <row r="132" spans="1:3" ht="15.75" hidden="1" customHeight="1" x14ac:dyDescent="0.25">
      <c r="A132" s="334"/>
      <c r="B132" s="329"/>
      <c r="C132" s="355"/>
    </row>
    <row r="133" spans="1:3" ht="60.75" customHeight="1" x14ac:dyDescent="0.25">
      <c r="A133" s="94" t="s">
        <v>281</v>
      </c>
      <c r="B133" s="100" t="s">
        <v>312</v>
      </c>
      <c r="C133" s="97" t="s">
        <v>264</v>
      </c>
    </row>
    <row r="134" spans="1:3" ht="30" x14ac:dyDescent="0.25">
      <c r="A134" s="94" t="s">
        <v>282</v>
      </c>
      <c r="B134" s="100" t="s">
        <v>85</v>
      </c>
      <c r="C134" s="97" t="s">
        <v>264</v>
      </c>
    </row>
    <row r="135" spans="1:3" ht="39" customHeight="1" x14ac:dyDescent="0.25">
      <c r="A135" s="94" t="s">
        <v>313</v>
      </c>
      <c r="B135" s="100" t="s">
        <v>229</v>
      </c>
      <c r="C135" s="97" t="s">
        <v>264</v>
      </c>
    </row>
    <row r="136" spans="1:3" ht="32.25" customHeight="1" x14ac:dyDescent="0.25">
      <c r="A136" s="255" t="s">
        <v>443</v>
      </c>
      <c r="B136" s="254" t="s">
        <v>444</v>
      </c>
      <c r="C136" s="256" t="s">
        <v>264</v>
      </c>
    </row>
    <row r="137" spans="1:3" x14ac:dyDescent="0.25">
      <c r="A137" s="334" t="s">
        <v>69</v>
      </c>
      <c r="B137" s="343" t="s">
        <v>117</v>
      </c>
      <c r="C137" s="355" t="s">
        <v>264</v>
      </c>
    </row>
    <row r="138" spans="1:3" ht="1.5" customHeight="1" x14ac:dyDescent="0.25">
      <c r="A138" s="334"/>
      <c r="B138" s="344"/>
      <c r="C138" s="355"/>
    </row>
    <row r="139" spans="1:3" ht="15.75" hidden="1" customHeight="1" x14ac:dyDescent="0.25">
      <c r="A139" s="334"/>
      <c r="B139" s="344"/>
      <c r="C139" s="355"/>
    </row>
    <row r="140" spans="1:3" ht="15.75" customHeight="1" x14ac:dyDescent="0.25">
      <c r="A140" s="334"/>
      <c r="B140" s="345"/>
      <c r="C140" s="355"/>
    </row>
    <row r="141" spans="1:3" x14ac:dyDescent="0.25">
      <c r="A141" s="327" t="s">
        <v>143</v>
      </c>
      <c r="B141" s="327" t="s">
        <v>283</v>
      </c>
      <c r="C141" s="355" t="s">
        <v>264</v>
      </c>
    </row>
    <row r="142" spans="1:3" ht="3" customHeight="1" x14ac:dyDescent="0.25">
      <c r="A142" s="328"/>
      <c r="B142" s="328"/>
      <c r="C142" s="355"/>
    </row>
    <row r="143" spans="1:3" ht="15.75" hidden="1" customHeight="1" x14ac:dyDescent="0.25">
      <c r="A143" s="328"/>
      <c r="B143" s="328"/>
      <c r="C143" s="355"/>
    </row>
    <row r="144" spans="1:3" ht="15.75" hidden="1" customHeight="1" x14ac:dyDescent="0.25">
      <c r="A144" s="328"/>
      <c r="B144" s="328"/>
      <c r="C144" s="355"/>
    </row>
    <row r="145" spans="1:3" ht="15.75" hidden="1" customHeight="1" x14ac:dyDescent="0.25">
      <c r="A145" s="328"/>
      <c r="B145" s="328"/>
      <c r="C145" s="355"/>
    </row>
    <row r="146" spans="1:3" x14ac:dyDescent="0.25">
      <c r="A146" s="329"/>
      <c r="B146" s="329"/>
      <c r="C146" s="355"/>
    </row>
    <row r="147" spans="1:3" ht="29.25" customHeight="1" x14ac:dyDescent="0.25">
      <c r="A147" s="100" t="s">
        <v>221</v>
      </c>
      <c r="B147" s="100" t="s">
        <v>284</v>
      </c>
      <c r="C147" s="97" t="s">
        <v>264</v>
      </c>
    </row>
    <row r="148" spans="1:3" ht="29.25" customHeight="1" x14ac:dyDescent="0.25">
      <c r="A148" s="271" t="s">
        <v>453</v>
      </c>
      <c r="B148" s="269" t="s">
        <v>257</v>
      </c>
      <c r="C148" s="273" t="s">
        <v>264</v>
      </c>
    </row>
    <row r="149" spans="1:3" ht="14.25" customHeight="1" x14ac:dyDescent="0.25">
      <c r="A149" s="327" t="s">
        <v>144</v>
      </c>
      <c r="B149" s="327" t="s">
        <v>73</v>
      </c>
      <c r="C149" s="327" t="s">
        <v>264</v>
      </c>
    </row>
    <row r="150" spans="1:3" ht="15.75" hidden="1" customHeight="1" x14ac:dyDescent="0.25">
      <c r="A150" s="328"/>
      <c r="B150" s="328"/>
      <c r="C150" s="328"/>
    </row>
    <row r="151" spans="1:3" ht="0.75" hidden="1" customHeight="1" x14ac:dyDescent="0.25">
      <c r="A151" s="328"/>
      <c r="B151" s="328"/>
      <c r="C151" s="328"/>
    </row>
    <row r="152" spans="1:3" ht="3" hidden="1" customHeight="1" x14ac:dyDescent="0.25">
      <c r="A152" s="328"/>
      <c r="B152" s="328"/>
      <c r="C152" s="328"/>
    </row>
    <row r="153" spans="1:3" ht="15.75" customHeight="1" x14ac:dyDescent="0.25">
      <c r="A153" s="328"/>
      <c r="B153" s="328"/>
      <c r="C153" s="329"/>
    </row>
    <row r="154" spans="1:3" x14ac:dyDescent="0.25">
      <c r="A154" s="334" t="s">
        <v>146</v>
      </c>
      <c r="B154" s="327" t="s">
        <v>285</v>
      </c>
      <c r="C154" s="327" t="s">
        <v>264</v>
      </c>
    </row>
    <row r="155" spans="1:3" ht="15.75" hidden="1" customHeight="1" x14ac:dyDescent="0.25">
      <c r="A155" s="334"/>
      <c r="B155" s="328"/>
      <c r="C155" s="328"/>
    </row>
    <row r="156" spans="1:3" ht="15.75" hidden="1" customHeight="1" x14ac:dyDescent="0.25">
      <c r="A156" s="334"/>
      <c r="B156" s="328"/>
      <c r="C156" s="328"/>
    </row>
    <row r="157" spans="1:3" ht="15.75" hidden="1" customHeight="1" x14ac:dyDescent="0.25">
      <c r="A157" s="334"/>
      <c r="B157" s="328"/>
      <c r="C157" s="328"/>
    </row>
    <row r="158" spans="1:3" ht="15.75" customHeight="1" x14ac:dyDescent="0.25">
      <c r="A158" s="334"/>
      <c r="B158" s="329"/>
      <c r="C158" s="329"/>
    </row>
    <row r="159" spans="1:3" x14ac:dyDescent="0.25">
      <c r="A159" s="334" t="s">
        <v>148</v>
      </c>
      <c r="B159" s="327" t="s">
        <v>286</v>
      </c>
      <c r="C159" s="355" t="s">
        <v>264</v>
      </c>
    </row>
    <row r="160" spans="1:3" x14ac:dyDescent="0.25">
      <c r="A160" s="334"/>
      <c r="B160" s="328"/>
      <c r="C160" s="355"/>
    </row>
    <row r="161" spans="1:3" ht="15.75" hidden="1" customHeight="1" x14ac:dyDescent="0.25">
      <c r="A161" s="334"/>
      <c r="B161" s="328"/>
      <c r="C161" s="355"/>
    </row>
    <row r="162" spans="1:3" ht="15.75" hidden="1" customHeight="1" x14ac:dyDescent="0.25">
      <c r="A162" s="334"/>
      <c r="B162" s="328"/>
      <c r="C162" s="355"/>
    </row>
    <row r="163" spans="1:3" ht="15.75" hidden="1" customHeight="1" x14ac:dyDescent="0.25">
      <c r="A163" s="334"/>
      <c r="B163" s="328"/>
      <c r="C163" s="355"/>
    </row>
    <row r="164" spans="1:3" ht="15.75" customHeight="1" x14ac:dyDescent="0.25">
      <c r="A164" s="334"/>
      <c r="B164" s="329"/>
      <c r="C164" s="355"/>
    </row>
    <row r="165" spans="1:3" x14ac:dyDescent="0.25">
      <c r="A165" s="334" t="s">
        <v>150</v>
      </c>
      <c r="B165" s="327" t="s">
        <v>151</v>
      </c>
      <c r="C165" s="355" t="s">
        <v>264</v>
      </c>
    </row>
    <row r="166" spans="1:3" ht="1.5" customHeight="1" x14ac:dyDescent="0.25">
      <c r="A166" s="334"/>
      <c r="B166" s="328"/>
      <c r="C166" s="355"/>
    </row>
    <row r="167" spans="1:3" ht="15.75" hidden="1" customHeight="1" x14ac:dyDescent="0.25">
      <c r="A167" s="334"/>
      <c r="B167" s="328"/>
      <c r="C167" s="355"/>
    </row>
    <row r="168" spans="1:3" ht="15.75" customHeight="1" x14ac:dyDescent="0.25">
      <c r="A168" s="334"/>
      <c r="B168" s="328"/>
      <c r="C168" s="355"/>
    </row>
    <row r="169" spans="1:3" x14ac:dyDescent="0.25">
      <c r="A169" s="334" t="s">
        <v>152</v>
      </c>
      <c r="B169" s="327" t="s">
        <v>287</v>
      </c>
      <c r="C169" s="355" t="s">
        <v>264</v>
      </c>
    </row>
    <row r="170" spans="1:3" x14ac:dyDescent="0.25">
      <c r="A170" s="334"/>
      <c r="B170" s="328"/>
      <c r="C170" s="355"/>
    </row>
    <row r="171" spans="1:3" ht="2.25" customHeight="1" x14ac:dyDescent="0.25">
      <c r="A171" s="334"/>
      <c r="B171" s="328"/>
      <c r="C171" s="355"/>
    </row>
    <row r="172" spans="1:3" ht="15.75" hidden="1" customHeight="1" x14ac:dyDescent="0.25">
      <c r="A172" s="334"/>
      <c r="B172" s="328"/>
      <c r="C172" s="355"/>
    </row>
    <row r="173" spans="1:3" ht="15.75" hidden="1" customHeight="1" x14ac:dyDescent="0.25">
      <c r="A173" s="334"/>
      <c r="B173" s="328"/>
      <c r="C173" s="355"/>
    </row>
    <row r="174" spans="1:3" ht="15.75" customHeight="1" x14ac:dyDescent="0.25">
      <c r="A174" s="334"/>
      <c r="B174" s="329"/>
      <c r="C174" s="355"/>
    </row>
    <row r="175" spans="1:3" x14ac:dyDescent="0.25">
      <c r="A175" s="334" t="s">
        <v>154</v>
      </c>
      <c r="B175" s="327" t="s">
        <v>155</v>
      </c>
      <c r="C175" s="327" t="s">
        <v>264</v>
      </c>
    </row>
    <row r="176" spans="1:3" ht="3" customHeight="1" x14ac:dyDescent="0.25">
      <c r="A176" s="334"/>
      <c r="B176" s="328"/>
      <c r="C176" s="328"/>
    </row>
    <row r="177" spans="1:3" ht="15.75" hidden="1" customHeight="1" x14ac:dyDescent="0.25">
      <c r="A177" s="334"/>
      <c r="B177" s="328"/>
      <c r="C177" s="328"/>
    </row>
    <row r="178" spans="1:3" ht="15.75" hidden="1" customHeight="1" x14ac:dyDescent="0.25">
      <c r="A178" s="334"/>
      <c r="B178" s="328"/>
      <c r="C178" s="328"/>
    </row>
    <row r="179" spans="1:3" ht="15.75" customHeight="1" x14ac:dyDescent="0.25">
      <c r="A179" s="334"/>
      <c r="B179" s="328"/>
      <c r="C179" s="329"/>
    </row>
    <row r="180" spans="1:3" x14ac:dyDescent="0.25">
      <c r="A180" s="334" t="s">
        <v>156</v>
      </c>
      <c r="B180" s="327" t="s">
        <v>157</v>
      </c>
      <c r="C180" s="327" t="s">
        <v>264</v>
      </c>
    </row>
    <row r="181" spans="1:3" ht="15.75" hidden="1" customHeight="1" x14ac:dyDescent="0.25">
      <c r="A181" s="334"/>
      <c r="B181" s="328"/>
      <c r="C181" s="328"/>
    </row>
    <row r="182" spans="1:3" ht="15.75" hidden="1" customHeight="1" x14ac:dyDescent="0.25">
      <c r="A182" s="334"/>
      <c r="B182" s="328"/>
      <c r="C182" s="328"/>
    </row>
    <row r="183" spans="1:3" ht="15.75" hidden="1" customHeight="1" x14ac:dyDescent="0.25">
      <c r="A183" s="334"/>
      <c r="B183" s="328"/>
      <c r="C183" s="328"/>
    </row>
    <row r="184" spans="1:3" ht="15.75" customHeight="1" x14ac:dyDescent="0.25">
      <c r="A184" s="334"/>
      <c r="B184" s="328"/>
      <c r="C184" s="329"/>
    </row>
    <row r="185" spans="1:3" x14ac:dyDescent="0.25">
      <c r="A185" s="334" t="s">
        <v>158</v>
      </c>
      <c r="B185" s="327" t="s">
        <v>288</v>
      </c>
      <c r="C185" s="327" t="s">
        <v>264</v>
      </c>
    </row>
    <row r="186" spans="1:3" ht="2.25" customHeight="1" x14ac:dyDescent="0.25">
      <c r="A186" s="334"/>
      <c r="B186" s="328"/>
      <c r="C186" s="328"/>
    </row>
    <row r="187" spans="1:3" ht="15.75" hidden="1" customHeight="1" x14ac:dyDescent="0.25">
      <c r="A187" s="334"/>
      <c r="B187" s="328"/>
      <c r="C187" s="328"/>
    </row>
    <row r="188" spans="1:3" ht="15.75" hidden="1" customHeight="1" x14ac:dyDescent="0.25">
      <c r="A188" s="334"/>
      <c r="B188" s="328"/>
      <c r="C188" s="328"/>
    </row>
    <row r="189" spans="1:3" ht="15.75" customHeight="1" x14ac:dyDescent="0.25">
      <c r="A189" s="334"/>
      <c r="B189" s="329"/>
      <c r="C189" s="329"/>
    </row>
    <row r="190" spans="1:3" x14ac:dyDescent="0.25">
      <c r="A190" s="334" t="s">
        <v>160</v>
      </c>
      <c r="B190" s="327" t="s">
        <v>289</v>
      </c>
      <c r="C190" s="355" t="s">
        <v>264</v>
      </c>
    </row>
    <row r="191" spans="1:3" ht="2.25" customHeight="1" x14ac:dyDescent="0.25">
      <c r="A191" s="334"/>
      <c r="B191" s="328"/>
      <c r="C191" s="355"/>
    </row>
    <row r="192" spans="1:3" ht="15.75" hidden="1" customHeight="1" x14ac:dyDescent="0.25">
      <c r="A192" s="334"/>
      <c r="B192" s="328"/>
      <c r="C192" s="355"/>
    </row>
    <row r="193" spans="1:3" ht="15.75" hidden="1" customHeight="1" x14ac:dyDescent="0.25">
      <c r="A193" s="334"/>
      <c r="B193" s="328"/>
      <c r="C193" s="355"/>
    </row>
    <row r="194" spans="1:3" ht="15.75" hidden="1" customHeight="1" x14ac:dyDescent="0.25">
      <c r="A194" s="334"/>
      <c r="B194" s="328"/>
      <c r="C194" s="355"/>
    </row>
    <row r="195" spans="1:3" ht="15.75" customHeight="1" x14ac:dyDescent="0.25">
      <c r="A195" s="334"/>
      <c r="B195" s="329"/>
      <c r="C195" s="355"/>
    </row>
    <row r="196" spans="1:3" x14ac:dyDescent="0.25">
      <c r="A196" s="334" t="s">
        <v>162</v>
      </c>
      <c r="B196" s="327" t="s">
        <v>290</v>
      </c>
      <c r="C196" s="327" t="s">
        <v>264</v>
      </c>
    </row>
    <row r="197" spans="1:3" ht="2.25" customHeight="1" x14ac:dyDescent="0.25">
      <c r="A197" s="334"/>
      <c r="B197" s="328"/>
      <c r="C197" s="328"/>
    </row>
    <row r="198" spans="1:3" ht="15.75" hidden="1" customHeight="1" x14ac:dyDescent="0.25">
      <c r="A198" s="334"/>
      <c r="B198" s="328"/>
      <c r="C198" s="328"/>
    </row>
    <row r="199" spans="1:3" ht="15.75" hidden="1" customHeight="1" x14ac:dyDescent="0.25">
      <c r="A199" s="334"/>
      <c r="B199" s="328"/>
      <c r="C199" s="328"/>
    </row>
    <row r="200" spans="1:3" ht="15.75" customHeight="1" x14ac:dyDescent="0.25">
      <c r="A200" s="334"/>
      <c r="B200" s="329"/>
      <c r="C200" s="329"/>
    </row>
    <row r="201" spans="1:3" x14ac:dyDescent="0.25">
      <c r="A201" s="334" t="s">
        <v>164</v>
      </c>
      <c r="B201" s="327" t="s">
        <v>257</v>
      </c>
      <c r="C201" s="355" t="s">
        <v>264</v>
      </c>
    </row>
    <row r="202" spans="1:3" ht="3.75" customHeight="1" x14ac:dyDescent="0.25">
      <c r="A202" s="334"/>
      <c r="B202" s="328"/>
      <c r="C202" s="355"/>
    </row>
    <row r="203" spans="1:3" ht="15.75" hidden="1" customHeight="1" x14ac:dyDescent="0.25">
      <c r="A203" s="334"/>
      <c r="B203" s="328"/>
      <c r="C203" s="355"/>
    </row>
    <row r="204" spans="1:3" ht="15.75" hidden="1" customHeight="1" x14ac:dyDescent="0.25">
      <c r="A204" s="334"/>
      <c r="B204" s="328"/>
      <c r="C204" s="355"/>
    </row>
    <row r="205" spans="1:3" ht="15.75" hidden="1" customHeight="1" x14ac:dyDescent="0.25">
      <c r="A205" s="334"/>
      <c r="B205" s="328"/>
      <c r="C205" s="355"/>
    </row>
    <row r="206" spans="1:3" ht="15.75" customHeight="1" x14ac:dyDescent="0.25">
      <c r="A206" s="334"/>
      <c r="B206" s="329"/>
      <c r="C206" s="355"/>
    </row>
    <row r="207" spans="1:3" x14ac:dyDescent="0.25">
      <c r="A207" s="334" t="s">
        <v>165</v>
      </c>
      <c r="B207" s="327" t="s">
        <v>257</v>
      </c>
      <c r="C207" s="355" t="s">
        <v>264</v>
      </c>
    </row>
    <row r="208" spans="1:3" ht="18" customHeight="1" x14ac:dyDescent="0.25">
      <c r="A208" s="334"/>
      <c r="B208" s="328"/>
      <c r="C208" s="355"/>
    </row>
    <row r="209" spans="1:3" ht="1.5" hidden="1" customHeight="1" x14ac:dyDescent="0.25">
      <c r="A209" s="334"/>
      <c r="B209" s="328"/>
      <c r="C209" s="355"/>
    </row>
    <row r="210" spans="1:3" ht="15.75" hidden="1" customHeight="1" x14ac:dyDescent="0.25">
      <c r="A210" s="334"/>
      <c r="B210" s="328"/>
      <c r="C210" s="355"/>
    </row>
    <row r="211" spans="1:3" ht="15.75" hidden="1" customHeight="1" x14ac:dyDescent="0.25">
      <c r="A211" s="334"/>
      <c r="B211" s="328"/>
      <c r="C211" s="355"/>
    </row>
    <row r="212" spans="1:3" ht="15.75" hidden="1" customHeight="1" x14ac:dyDescent="0.25">
      <c r="A212" s="334"/>
      <c r="B212" s="329"/>
      <c r="C212" s="355"/>
    </row>
    <row r="213" spans="1:3" x14ac:dyDescent="0.25">
      <c r="A213" s="327" t="s">
        <v>166</v>
      </c>
      <c r="B213" s="327" t="s">
        <v>291</v>
      </c>
      <c r="C213" s="355" t="s">
        <v>264</v>
      </c>
    </row>
    <row r="214" spans="1:3" ht="14.25" customHeight="1" x14ac:dyDescent="0.25">
      <c r="A214" s="328"/>
      <c r="B214" s="328"/>
      <c r="C214" s="355"/>
    </row>
    <row r="215" spans="1:3" ht="1.5" hidden="1" customHeight="1" x14ac:dyDescent="0.25">
      <c r="A215" s="328"/>
      <c r="B215" s="328"/>
      <c r="C215" s="355"/>
    </row>
    <row r="216" spans="1:3" ht="15.75" hidden="1" customHeight="1" x14ac:dyDescent="0.25">
      <c r="A216" s="328"/>
      <c r="B216" s="328"/>
      <c r="C216" s="355"/>
    </row>
    <row r="217" spans="1:3" ht="15.75" hidden="1" customHeight="1" x14ac:dyDescent="0.25">
      <c r="A217" s="328"/>
      <c r="B217" s="328"/>
      <c r="C217" s="355"/>
    </row>
    <row r="218" spans="1:3" ht="15.75" customHeight="1" x14ac:dyDescent="0.25">
      <c r="A218" s="329"/>
      <c r="B218" s="329"/>
      <c r="C218" s="355"/>
    </row>
    <row r="219" spans="1:3" x14ac:dyDescent="0.25">
      <c r="A219" s="327" t="s">
        <v>168</v>
      </c>
      <c r="B219" s="327" t="s">
        <v>292</v>
      </c>
      <c r="C219" s="327" t="s">
        <v>264</v>
      </c>
    </row>
    <row r="220" spans="1:3" ht="1.5" customHeight="1" x14ac:dyDescent="0.25">
      <c r="A220" s="328"/>
      <c r="B220" s="328"/>
      <c r="C220" s="328"/>
    </row>
    <row r="221" spans="1:3" ht="15.75" hidden="1" customHeight="1" x14ac:dyDescent="0.25">
      <c r="A221" s="328"/>
      <c r="B221" s="328"/>
      <c r="C221" s="328"/>
    </row>
    <row r="222" spans="1:3" ht="15.75" hidden="1" customHeight="1" x14ac:dyDescent="0.25">
      <c r="A222" s="328"/>
      <c r="B222" s="328"/>
      <c r="C222" s="328"/>
    </row>
    <row r="223" spans="1:3" ht="15.75" customHeight="1" x14ac:dyDescent="0.25">
      <c r="A223" s="329"/>
      <c r="B223" s="329"/>
      <c r="C223" s="329"/>
    </row>
    <row r="224" spans="1:3" x14ac:dyDescent="0.25">
      <c r="A224" s="327" t="s">
        <v>169</v>
      </c>
      <c r="B224" s="327" t="s">
        <v>293</v>
      </c>
      <c r="C224" s="355" t="s">
        <v>264</v>
      </c>
    </row>
    <row r="225" spans="1:3" ht="13.5" customHeight="1" x14ac:dyDescent="0.25">
      <c r="A225" s="328"/>
      <c r="B225" s="328"/>
      <c r="C225" s="355"/>
    </row>
    <row r="226" spans="1:3" ht="15.75" customHeight="1" x14ac:dyDescent="0.25">
      <c r="A226" s="328"/>
      <c r="B226" s="328"/>
      <c r="C226" s="355"/>
    </row>
    <row r="227" spans="1:3" ht="11.25" customHeight="1" x14ac:dyDescent="0.25">
      <c r="A227" s="334" t="s">
        <v>170</v>
      </c>
      <c r="B227" s="327" t="s">
        <v>294</v>
      </c>
      <c r="C227" s="327" t="s">
        <v>264</v>
      </c>
    </row>
    <row r="228" spans="1:3" ht="2.25" hidden="1" customHeight="1" x14ac:dyDescent="0.25">
      <c r="A228" s="334"/>
      <c r="B228" s="328"/>
      <c r="C228" s="328"/>
    </row>
    <row r="229" spans="1:3" ht="15.75" hidden="1" customHeight="1" x14ac:dyDescent="0.25">
      <c r="A229" s="334"/>
      <c r="B229" s="328"/>
      <c r="C229" s="328"/>
    </row>
    <row r="230" spans="1:3" ht="15.75" hidden="1" customHeight="1" x14ac:dyDescent="0.25">
      <c r="A230" s="334"/>
      <c r="B230" s="328"/>
      <c r="C230" s="328"/>
    </row>
    <row r="231" spans="1:3" ht="23.25" customHeight="1" x14ac:dyDescent="0.25">
      <c r="A231" s="334"/>
      <c r="B231" s="329"/>
      <c r="C231" s="329"/>
    </row>
    <row r="232" spans="1:3" ht="14.25" customHeight="1" x14ac:dyDescent="0.25">
      <c r="A232" s="334" t="s">
        <v>172</v>
      </c>
      <c r="B232" s="327" t="s">
        <v>295</v>
      </c>
      <c r="C232" s="355" t="s">
        <v>264</v>
      </c>
    </row>
    <row r="233" spans="1:3" ht="6" hidden="1" customHeight="1" x14ac:dyDescent="0.25">
      <c r="A233" s="334"/>
      <c r="B233" s="328"/>
      <c r="C233" s="355"/>
    </row>
    <row r="234" spans="1:3" ht="15.75" hidden="1" customHeight="1" x14ac:dyDescent="0.25">
      <c r="A234" s="334"/>
      <c r="B234" s="328"/>
      <c r="C234" s="355"/>
    </row>
    <row r="235" spans="1:3" ht="15.75" hidden="1" customHeight="1" x14ac:dyDescent="0.25">
      <c r="A235" s="334"/>
      <c r="B235" s="328"/>
      <c r="C235" s="355"/>
    </row>
    <row r="236" spans="1:3" ht="15.75" hidden="1" customHeight="1" x14ac:dyDescent="0.25">
      <c r="A236" s="334"/>
      <c r="B236" s="328"/>
      <c r="C236" s="355"/>
    </row>
    <row r="237" spans="1:3" ht="15.75" customHeight="1" x14ac:dyDescent="0.25">
      <c r="A237" s="334"/>
      <c r="B237" s="329"/>
      <c r="C237" s="355"/>
    </row>
    <row r="238" spans="1:3" x14ac:dyDescent="0.25">
      <c r="A238" s="334" t="s">
        <v>174</v>
      </c>
      <c r="B238" s="327" t="s">
        <v>228</v>
      </c>
      <c r="C238" s="355" t="s">
        <v>264</v>
      </c>
    </row>
    <row r="239" spans="1:3" ht="15" customHeight="1" x14ac:dyDescent="0.25">
      <c r="A239" s="334"/>
      <c r="B239" s="328"/>
      <c r="C239" s="355"/>
    </row>
    <row r="240" spans="1:3" ht="15.75" hidden="1" customHeight="1" x14ac:dyDescent="0.25">
      <c r="A240" s="334"/>
      <c r="B240" s="328"/>
      <c r="C240" s="355"/>
    </row>
    <row r="241" spans="1:3" ht="15.75" hidden="1" customHeight="1" x14ac:dyDescent="0.25">
      <c r="A241" s="334"/>
      <c r="B241" s="328"/>
      <c r="C241" s="355"/>
    </row>
    <row r="242" spans="1:3" ht="15.75" hidden="1" customHeight="1" x14ac:dyDescent="0.25">
      <c r="A242" s="334"/>
      <c r="B242" s="328"/>
      <c r="C242" s="355"/>
    </row>
    <row r="243" spans="1:3" ht="18" customHeight="1" x14ac:dyDescent="0.25">
      <c r="A243" s="334"/>
      <c r="B243" s="329"/>
      <c r="C243" s="355"/>
    </row>
    <row r="244" spans="1:3" ht="42" customHeight="1" x14ac:dyDescent="0.25">
      <c r="A244" s="94" t="s">
        <v>219</v>
      </c>
      <c r="B244" s="100" t="s">
        <v>310</v>
      </c>
      <c r="C244" s="97" t="s">
        <v>264</v>
      </c>
    </row>
    <row r="245" spans="1:3" ht="33" customHeight="1" x14ac:dyDescent="0.25">
      <c r="A245" s="249" t="s">
        <v>252</v>
      </c>
      <c r="B245" s="253" t="s">
        <v>310</v>
      </c>
      <c r="C245" s="252" t="s">
        <v>264</v>
      </c>
    </row>
    <row r="246" spans="1:3" ht="33" customHeight="1" x14ac:dyDescent="0.25">
      <c r="A246" s="251" t="s">
        <v>441</v>
      </c>
      <c r="B246" s="250" t="s">
        <v>311</v>
      </c>
      <c r="C246" s="252" t="s">
        <v>264</v>
      </c>
    </row>
    <row r="247" spans="1:3" ht="60.75" customHeight="1" x14ac:dyDescent="0.25">
      <c r="A247" s="95" t="s">
        <v>440</v>
      </c>
      <c r="B247" s="250" t="s">
        <v>437</v>
      </c>
      <c r="C247" s="97" t="s">
        <v>264</v>
      </c>
    </row>
    <row r="248" spans="1:3" ht="105.75" customHeight="1" x14ac:dyDescent="0.25">
      <c r="A248" s="270" t="s">
        <v>452</v>
      </c>
      <c r="B248" s="269" t="s">
        <v>451</v>
      </c>
      <c r="C248" s="272" t="s">
        <v>264</v>
      </c>
    </row>
    <row r="249" spans="1:3" ht="13.5" customHeight="1" x14ac:dyDescent="0.25">
      <c r="A249" s="327" t="s">
        <v>175</v>
      </c>
      <c r="B249" s="327" t="s">
        <v>296</v>
      </c>
      <c r="C249" s="355" t="s">
        <v>264</v>
      </c>
    </row>
    <row r="250" spans="1:3" ht="15.75" hidden="1" customHeight="1" x14ac:dyDescent="0.25">
      <c r="A250" s="328"/>
      <c r="B250" s="328"/>
      <c r="C250" s="355"/>
    </row>
    <row r="251" spans="1:3" ht="15.75" hidden="1" customHeight="1" x14ac:dyDescent="0.25">
      <c r="A251" s="328"/>
      <c r="B251" s="328"/>
      <c r="C251" s="355"/>
    </row>
    <row r="252" spans="1:3" ht="15.75" hidden="1" customHeight="1" x14ac:dyDescent="0.25">
      <c r="A252" s="328"/>
      <c r="B252" s="328"/>
      <c r="C252" s="355"/>
    </row>
    <row r="253" spans="1:3" ht="15.75" hidden="1" customHeight="1" x14ac:dyDescent="0.25">
      <c r="A253" s="328"/>
      <c r="B253" s="328"/>
      <c r="C253" s="355"/>
    </row>
    <row r="254" spans="1:3" ht="15.75" customHeight="1" x14ac:dyDescent="0.25">
      <c r="A254" s="329"/>
      <c r="B254" s="329"/>
      <c r="C254" s="355"/>
    </row>
    <row r="255" spans="1:3" x14ac:dyDescent="0.25">
      <c r="A255" s="327" t="s">
        <v>176</v>
      </c>
      <c r="B255" s="327" t="s">
        <v>297</v>
      </c>
      <c r="C255" s="327" t="s">
        <v>264</v>
      </c>
    </row>
    <row r="256" spans="1:3" ht="5.25" customHeight="1" x14ac:dyDescent="0.25">
      <c r="A256" s="328"/>
      <c r="B256" s="328"/>
      <c r="C256" s="328"/>
    </row>
    <row r="257" spans="1:3" ht="15.75" hidden="1" customHeight="1" x14ac:dyDescent="0.25">
      <c r="A257" s="328"/>
      <c r="B257" s="328"/>
      <c r="C257" s="328"/>
    </row>
    <row r="258" spans="1:3" ht="15.75" hidden="1" customHeight="1" x14ac:dyDescent="0.25">
      <c r="A258" s="328"/>
      <c r="B258" s="328"/>
      <c r="C258" s="328"/>
    </row>
    <row r="259" spans="1:3" ht="15.75" customHeight="1" x14ac:dyDescent="0.25">
      <c r="A259" s="329"/>
      <c r="B259" s="329"/>
      <c r="C259" s="329"/>
    </row>
    <row r="260" spans="1:3" x14ac:dyDescent="0.25">
      <c r="A260" s="334" t="s">
        <v>177</v>
      </c>
      <c r="B260" s="327" t="s">
        <v>298</v>
      </c>
      <c r="C260" s="327" t="s">
        <v>264</v>
      </c>
    </row>
    <row r="261" spans="1:3" ht="2.25" customHeight="1" x14ac:dyDescent="0.25">
      <c r="A261" s="334"/>
      <c r="B261" s="328"/>
      <c r="C261" s="328"/>
    </row>
    <row r="262" spans="1:3" ht="15.75" hidden="1" customHeight="1" x14ac:dyDescent="0.25">
      <c r="A262" s="334"/>
      <c r="B262" s="328"/>
      <c r="C262" s="328"/>
    </row>
    <row r="263" spans="1:3" ht="15.75" hidden="1" customHeight="1" x14ac:dyDescent="0.25">
      <c r="A263" s="334"/>
      <c r="B263" s="328"/>
      <c r="C263" s="328"/>
    </row>
    <row r="264" spans="1:3" ht="15.75" customHeight="1" x14ac:dyDescent="0.25">
      <c r="A264" s="334"/>
      <c r="B264" s="329"/>
      <c r="C264" s="329"/>
    </row>
    <row r="265" spans="1:3" x14ac:dyDescent="0.25">
      <c r="A265" s="334" t="s">
        <v>179</v>
      </c>
      <c r="B265" s="327" t="s">
        <v>299</v>
      </c>
      <c r="C265" s="327" t="s">
        <v>264</v>
      </c>
    </row>
    <row r="266" spans="1:3" ht="2.25" customHeight="1" x14ac:dyDescent="0.25">
      <c r="A266" s="334"/>
      <c r="B266" s="328"/>
      <c r="C266" s="328"/>
    </row>
    <row r="267" spans="1:3" ht="15.75" hidden="1" customHeight="1" x14ac:dyDescent="0.25">
      <c r="A267" s="334"/>
      <c r="B267" s="328"/>
      <c r="C267" s="328"/>
    </row>
    <row r="268" spans="1:3" ht="15.75" hidden="1" customHeight="1" x14ac:dyDescent="0.25">
      <c r="A268" s="334"/>
      <c r="B268" s="328"/>
      <c r="C268" s="328"/>
    </row>
    <row r="269" spans="1:3" ht="15.75" customHeight="1" x14ac:dyDescent="0.25">
      <c r="A269" s="334"/>
      <c r="B269" s="329"/>
      <c r="C269" s="329"/>
    </row>
    <row r="270" spans="1:3" x14ac:dyDescent="0.25">
      <c r="A270" s="334" t="s">
        <v>181</v>
      </c>
      <c r="B270" s="327" t="s">
        <v>300</v>
      </c>
      <c r="C270" s="327" t="s">
        <v>264</v>
      </c>
    </row>
    <row r="271" spans="1:3" ht="15.75" hidden="1" customHeight="1" x14ac:dyDescent="0.25">
      <c r="A271" s="334"/>
      <c r="B271" s="328"/>
      <c r="C271" s="328"/>
    </row>
    <row r="272" spans="1:3" ht="15.75" hidden="1" customHeight="1" x14ac:dyDescent="0.25">
      <c r="A272" s="334"/>
      <c r="B272" s="328"/>
      <c r="C272" s="328"/>
    </row>
    <row r="273" spans="1:3" ht="15.75" hidden="1" customHeight="1" x14ac:dyDescent="0.25">
      <c r="A273" s="334"/>
      <c r="B273" s="328"/>
      <c r="C273" s="328"/>
    </row>
    <row r="274" spans="1:3" ht="34.5" customHeight="1" x14ac:dyDescent="0.25">
      <c r="A274" s="334"/>
      <c r="B274" s="329"/>
      <c r="C274" s="329"/>
    </row>
    <row r="275" spans="1:3" ht="15.75" hidden="1" customHeight="1" x14ac:dyDescent="0.25">
      <c r="A275" s="395" t="s">
        <v>183</v>
      </c>
      <c r="B275" s="327" t="s">
        <v>301</v>
      </c>
      <c r="C275" s="355" t="s">
        <v>264</v>
      </c>
    </row>
    <row r="276" spans="1:3" ht="15.75" hidden="1" customHeight="1" x14ac:dyDescent="0.25">
      <c r="A276" s="396"/>
      <c r="B276" s="328"/>
      <c r="C276" s="355"/>
    </row>
    <row r="277" spans="1:3" ht="1.5" hidden="1" customHeight="1" x14ac:dyDescent="0.25">
      <c r="A277" s="396"/>
      <c r="B277" s="328"/>
      <c r="C277" s="355"/>
    </row>
    <row r="278" spans="1:3" ht="15.75" hidden="1" customHeight="1" x14ac:dyDescent="0.25">
      <c r="A278" s="396"/>
      <c r="B278" s="328"/>
      <c r="C278" s="355"/>
    </row>
    <row r="279" spans="1:3" ht="15.75" hidden="1" customHeight="1" x14ac:dyDescent="0.25">
      <c r="A279" s="396"/>
      <c r="B279" s="328"/>
      <c r="C279" s="355"/>
    </row>
    <row r="280" spans="1:3" ht="15.75" customHeight="1" x14ac:dyDescent="0.25">
      <c r="A280" s="397"/>
      <c r="B280" s="329"/>
      <c r="C280" s="355"/>
    </row>
    <row r="281" spans="1:3" ht="13.5" customHeight="1" x14ac:dyDescent="0.25">
      <c r="A281" s="334" t="s">
        <v>184</v>
      </c>
      <c r="B281" s="327" t="s">
        <v>302</v>
      </c>
      <c r="C281" s="355" t="s">
        <v>264</v>
      </c>
    </row>
    <row r="282" spans="1:3" ht="3" hidden="1" customHeight="1" x14ac:dyDescent="0.25">
      <c r="A282" s="334"/>
      <c r="B282" s="328"/>
      <c r="C282" s="355"/>
    </row>
    <row r="283" spans="1:3" ht="15.75" hidden="1" customHeight="1" x14ac:dyDescent="0.25">
      <c r="A283" s="334"/>
      <c r="B283" s="328"/>
      <c r="C283" s="355"/>
    </row>
    <row r="284" spans="1:3" ht="15.75" hidden="1" customHeight="1" x14ac:dyDescent="0.25">
      <c r="A284" s="334"/>
      <c r="B284" s="328"/>
      <c r="C284" s="355"/>
    </row>
    <row r="285" spans="1:3" ht="15.75" hidden="1" customHeight="1" x14ac:dyDescent="0.25">
      <c r="A285" s="334"/>
      <c r="B285" s="328"/>
      <c r="C285" s="355"/>
    </row>
    <row r="286" spans="1:3" ht="15.75" customHeight="1" x14ac:dyDescent="0.25">
      <c r="A286" s="334"/>
      <c r="B286" s="329"/>
      <c r="C286" s="355"/>
    </row>
    <row r="287" spans="1:3" ht="13.5" customHeight="1" x14ac:dyDescent="0.25">
      <c r="A287" s="334" t="s">
        <v>186</v>
      </c>
      <c r="B287" s="327" t="s">
        <v>303</v>
      </c>
      <c r="C287" s="355" t="s">
        <v>264</v>
      </c>
    </row>
    <row r="288" spans="1:3" ht="2.25" hidden="1" customHeight="1" x14ac:dyDescent="0.25">
      <c r="A288" s="334"/>
      <c r="B288" s="328"/>
      <c r="C288" s="355"/>
    </row>
    <row r="289" spans="1:3" ht="15.75" hidden="1" customHeight="1" x14ac:dyDescent="0.25">
      <c r="A289" s="334"/>
      <c r="B289" s="328"/>
      <c r="C289" s="355"/>
    </row>
    <row r="290" spans="1:3" ht="15.75" hidden="1" customHeight="1" x14ac:dyDescent="0.25">
      <c r="A290" s="334"/>
      <c r="B290" s="328"/>
      <c r="C290" s="355"/>
    </row>
    <row r="291" spans="1:3" ht="15.75" hidden="1" customHeight="1" x14ac:dyDescent="0.25">
      <c r="A291" s="334"/>
      <c r="B291" s="328"/>
      <c r="C291" s="355"/>
    </row>
    <row r="292" spans="1:3" x14ac:dyDescent="0.25">
      <c r="A292" s="334"/>
      <c r="B292" s="329"/>
      <c r="C292" s="355"/>
    </row>
    <row r="293" spans="1:3" ht="30" x14ac:dyDescent="0.25">
      <c r="A293" s="94" t="s">
        <v>304</v>
      </c>
      <c r="B293" s="100" t="s">
        <v>229</v>
      </c>
      <c r="C293" s="98" t="s">
        <v>264</v>
      </c>
    </row>
    <row r="294" spans="1:3" ht="15.75" customHeight="1" x14ac:dyDescent="0.25">
      <c r="A294" s="94" t="s">
        <v>305</v>
      </c>
      <c r="B294" s="100" t="s">
        <v>230</v>
      </c>
      <c r="C294" s="98" t="s">
        <v>264</v>
      </c>
    </row>
    <row r="295" spans="1:3" x14ac:dyDescent="0.25">
      <c r="A295" s="334" t="s">
        <v>86</v>
      </c>
      <c r="B295" s="327" t="s">
        <v>306</v>
      </c>
      <c r="C295" s="327" t="s">
        <v>264</v>
      </c>
    </row>
    <row r="296" spans="1:3" ht="6" hidden="1" customHeight="1" x14ac:dyDescent="0.25">
      <c r="A296" s="334"/>
      <c r="B296" s="328"/>
      <c r="C296" s="328"/>
    </row>
    <row r="297" spans="1:3" ht="15.75" hidden="1" customHeight="1" x14ac:dyDescent="0.25">
      <c r="A297" s="334"/>
      <c r="B297" s="328"/>
      <c r="C297" s="328"/>
    </row>
    <row r="298" spans="1:3" ht="15.75" hidden="1" customHeight="1" x14ac:dyDescent="0.25">
      <c r="A298" s="334"/>
      <c r="B298" s="328"/>
      <c r="C298" s="328"/>
    </row>
    <row r="299" spans="1:3" ht="15.75" customHeight="1" x14ac:dyDescent="0.25">
      <c r="A299" s="334"/>
      <c r="B299" s="329"/>
      <c r="C299" s="329"/>
    </row>
    <row r="300" spans="1:3" x14ac:dyDescent="0.25">
      <c r="A300" s="327" t="s">
        <v>189</v>
      </c>
      <c r="B300" s="327" t="s">
        <v>89</v>
      </c>
      <c r="C300" s="355" t="s">
        <v>264</v>
      </c>
    </row>
    <row r="301" spans="1:3" ht="1.5" customHeight="1" x14ac:dyDescent="0.25">
      <c r="A301" s="328"/>
      <c r="B301" s="328"/>
      <c r="C301" s="355"/>
    </row>
    <row r="302" spans="1:3" ht="15.75" hidden="1" customHeight="1" x14ac:dyDescent="0.25">
      <c r="A302" s="328"/>
      <c r="B302" s="328"/>
      <c r="C302" s="355"/>
    </row>
    <row r="303" spans="1:3" ht="15.75" hidden="1" customHeight="1" x14ac:dyDescent="0.25">
      <c r="A303" s="328"/>
      <c r="B303" s="328"/>
      <c r="C303" s="355"/>
    </row>
    <row r="304" spans="1:3" ht="0.6" customHeight="1" x14ac:dyDescent="0.25">
      <c r="A304" s="328"/>
      <c r="B304" s="328"/>
      <c r="C304" s="355"/>
    </row>
    <row r="305" spans="1:3" ht="11.25" hidden="1" customHeight="1" x14ac:dyDescent="0.25">
      <c r="A305" s="328"/>
      <c r="B305" s="328"/>
      <c r="C305" s="355"/>
    </row>
    <row r="306" spans="1:3" ht="15.75" hidden="1" customHeight="1" x14ac:dyDescent="0.25">
      <c r="A306" s="328"/>
      <c r="B306" s="328"/>
      <c r="C306" s="355"/>
    </row>
    <row r="307" spans="1:3" ht="15.75" hidden="1" customHeight="1" x14ac:dyDescent="0.25">
      <c r="A307" s="328"/>
      <c r="B307" s="328"/>
      <c r="C307" s="355"/>
    </row>
    <row r="308" spans="1:3" ht="15.75" customHeight="1" x14ac:dyDescent="0.25">
      <c r="A308" s="329"/>
      <c r="B308" s="329"/>
      <c r="C308" s="355"/>
    </row>
    <row r="309" spans="1:3" x14ac:dyDescent="0.25">
      <c r="A309" s="327" t="s">
        <v>190</v>
      </c>
      <c r="B309" s="327" t="s">
        <v>91</v>
      </c>
      <c r="C309" s="355" t="s">
        <v>264</v>
      </c>
    </row>
    <row r="310" spans="1:3" ht="12.75" customHeight="1" x14ac:dyDescent="0.25">
      <c r="A310" s="328"/>
      <c r="B310" s="328"/>
      <c r="C310" s="355"/>
    </row>
    <row r="311" spans="1:3" ht="15.75" hidden="1" customHeight="1" x14ac:dyDescent="0.25">
      <c r="A311" s="328"/>
      <c r="B311" s="328"/>
      <c r="C311" s="355"/>
    </row>
    <row r="312" spans="1:3" ht="15.75" hidden="1" customHeight="1" x14ac:dyDescent="0.25">
      <c r="A312" s="328"/>
      <c r="B312" s="328"/>
      <c r="C312" s="355"/>
    </row>
    <row r="313" spans="1:3" ht="15.75" hidden="1" customHeight="1" x14ac:dyDescent="0.25">
      <c r="A313" s="328"/>
      <c r="B313" s="328"/>
      <c r="C313" s="355"/>
    </row>
    <row r="314" spans="1:3" ht="6" customHeight="1" x14ac:dyDescent="0.25">
      <c r="A314" s="328"/>
      <c r="B314" s="328"/>
      <c r="C314" s="355"/>
    </row>
    <row r="315" spans="1:3" x14ac:dyDescent="0.25">
      <c r="A315" s="329"/>
      <c r="B315" s="329"/>
      <c r="C315" s="355"/>
    </row>
    <row r="316" spans="1:3" ht="28.5" customHeight="1" x14ac:dyDescent="0.25">
      <c r="A316" s="94" t="s">
        <v>307</v>
      </c>
      <c r="B316" s="9" t="s">
        <v>308</v>
      </c>
      <c r="C316" s="9" t="s">
        <v>264</v>
      </c>
    </row>
    <row r="317" spans="1:3" ht="16.5" customHeight="1" x14ac:dyDescent="0.25">
      <c r="A317" s="103"/>
      <c r="B317" s="78"/>
      <c r="C317" s="96"/>
    </row>
    <row r="318" spans="1:3" ht="52.5" customHeight="1" x14ac:dyDescent="0.25">
      <c r="A318" s="103" t="s">
        <v>457</v>
      </c>
      <c r="B318" s="78"/>
      <c r="C318" s="96" t="s">
        <v>455</v>
      </c>
    </row>
  </sheetData>
  <mergeCells count="168">
    <mergeCell ref="C300:C308"/>
    <mergeCell ref="A309:A315"/>
    <mergeCell ref="B309:B315"/>
    <mergeCell ref="C309:C315"/>
    <mergeCell ref="A281:A286"/>
    <mergeCell ref="B281:B286"/>
    <mergeCell ref="C281:C286"/>
    <mergeCell ref="A287:A292"/>
    <mergeCell ref="B287:B292"/>
    <mergeCell ref="C287:C292"/>
    <mergeCell ref="A295:A299"/>
    <mergeCell ref="B295:B299"/>
    <mergeCell ref="C295:C299"/>
    <mergeCell ref="A300:A308"/>
    <mergeCell ref="B300:B308"/>
    <mergeCell ref="A275:A280"/>
    <mergeCell ref="B275:B280"/>
    <mergeCell ref="C275:C280"/>
    <mergeCell ref="A232:A237"/>
    <mergeCell ref="B232:B237"/>
    <mergeCell ref="C232:C237"/>
    <mergeCell ref="A238:A243"/>
    <mergeCell ref="B238:B243"/>
    <mergeCell ref="C238:C243"/>
    <mergeCell ref="A249:A254"/>
    <mergeCell ref="B249:B254"/>
    <mergeCell ref="C249:C254"/>
    <mergeCell ref="A255:A259"/>
    <mergeCell ref="B255:B259"/>
    <mergeCell ref="C255:C259"/>
    <mergeCell ref="A260:A264"/>
    <mergeCell ref="B260:B264"/>
    <mergeCell ref="C260:C264"/>
    <mergeCell ref="A265:A269"/>
    <mergeCell ref="B265:B269"/>
    <mergeCell ref="C265:C269"/>
    <mergeCell ref="A270:A274"/>
    <mergeCell ref="B270:B274"/>
    <mergeCell ref="C270:C274"/>
    <mergeCell ref="A227:A231"/>
    <mergeCell ref="B227:B231"/>
    <mergeCell ref="C227:C231"/>
    <mergeCell ref="A190:A195"/>
    <mergeCell ref="B190:B195"/>
    <mergeCell ref="C190:C195"/>
    <mergeCell ref="A196:A200"/>
    <mergeCell ref="B196:B200"/>
    <mergeCell ref="C196:C200"/>
    <mergeCell ref="A201:A206"/>
    <mergeCell ref="B201:B206"/>
    <mergeCell ref="C201:C206"/>
    <mergeCell ref="A207:A212"/>
    <mergeCell ref="B207:B212"/>
    <mergeCell ref="C207:C212"/>
    <mergeCell ref="A213:A218"/>
    <mergeCell ref="B213:B218"/>
    <mergeCell ref="C213:C218"/>
    <mergeCell ref="A219:A223"/>
    <mergeCell ref="B219:B223"/>
    <mergeCell ref="C219:C223"/>
    <mergeCell ref="A224:A226"/>
    <mergeCell ref="B224:B226"/>
    <mergeCell ref="C224:C226"/>
    <mergeCell ref="A185:A189"/>
    <mergeCell ref="B185:B189"/>
    <mergeCell ref="C185:C189"/>
    <mergeCell ref="A149:A153"/>
    <mergeCell ref="B149:B153"/>
    <mergeCell ref="C149:C153"/>
    <mergeCell ref="A154:A158"/>
    <mergeCell ref="B154:B158"/>
    <mergeCell ref="C154:C158"/>
    <mergeCell ref="A159:A164"/>
    <mergeCell ref="B159:B164"/>
    <mergeCell ref="C159:C164"/>
    <mergeCell ref="A165:A168"/>
    <mergeCell ref="B165:B168"/>
    <mergeCell ref="C165:C168"/>
    <mergeCell ref="A169:A174"/>
    <mergeCell ref="B169:B174"/>
    <mergeCell ref="C169:C174"/>
    <mergeCell ref="A175:A179"/>
    <mergeCell ref="B175:B179"/>
    <mergeCell ref="C175:C179"/>
    <mergeCell ref="A180:A184"/>
    <mergeCell ref="B180:B184"/>
    <mergeCell ref="C180:C184"/>
    <mergeCell ref="A127:A132"/>
    <mergeCell ref="B127:B132"/>
    <mergeCell ref="C127:C132"/>
    <mergeCell ref="A137:A140"/>
    <mergeCell ref="B137:B140"/>
    <mergeCell ref="C137:C140"/>
    <mergeCell ref="A141:A146"/>
    <mergeCell ref="B141:B146"/>
    <mergeCell ref="C141:C146"/>
    <mergeCell ref="A118:A121"/>
    <mergeCell ref="B118:B121"/>
    <mergeCell ref="C118:C121"/>
    <mergeCell ref="A122:A126"/>
    <mergeCell ref="B122:B126"/>
    <mergeCell ref="C122:C126"/>
    <mergeCell ref="A107:A111"/>
    <mergeCell ref="B107:B111"/>
    <mergeCell ref="C107:C111"/>
    <mergeCell ref="A112:A117"/>
    <mergeCell ref="B112:B117"/>
    <mergeCell ref="C112:C117"/>
    <mergeCell ref="A95:A99"/>
    <mergeCell ref="B95:B99"/>
    <mergeCell ref="C95:C99"/>
    <mergeCell ref="A101:A105"/>
    <mergeCell ref="B101:B105"/>
    <mergeCell ref="C101:C105"/>
    <mergeCell ref="A84:A88"/>
    <mergeCell ref="B84:B88"/>
    <mergeCell ref="C84:C88"/>
    <mergeCell ref="A91:A94"/>
    <mergeCell ref="B91:B94"/>
    <mergeCell ref="C91:C94"/>
    <mergeCell ref="A73:A77"/>
    <mergeCell ref="B73:B77"/>
    <mergeCell ref="C73:C77"/>
    <mergeCell ref="A79:A83"/>
    <mergeCell ref="B79:B83"/>
    <mergeCell ref="C79:C83"/>
    <mergeCell ref="A66:A70"/>
    <mergeCell ref="B66:B70"/>
    <mergeCell ref="C66:C70"/>
    <mergeCell ref="A71:A72"/>
    <mergeCell ref="B71:B72"/>
    <mergeCell ref="C71:C72"/>
    <mergeCell ref="A55:A60"/>
    <mergeCell ref="B55:B60"/>
    <mergeCell ref="C55:C60"/>
    <mergeCell ref="A62:A65"/>
    <mergeCell ref="B62:B65"/>
    <mergeCell ref="C62:C65"/>
    <mergeCell ref="A43:A48"/>
    <mergeCell ref="B43:B48"/>
    <mergeCell ref="C43:C48"/>
    <mergeCell ref="A49:A54"/>
    <mergeCell ref="B49:B54"/>
    <mergeCell ref="C49:C54"/>
    <mergeCell ref="A30:A35"/>
    <mergeCell ref="B30:B35"/>
    <mergeCell ref="C30:C35"/>
    <mergeCell ref="A36:A42"/>
    <mergeCell ref="B36:B42"/>
    <mergeCell ref="C36:C42"/>
    <mergeCell ref="A17:A22"/>
    <mergeCell ref="B17:B22"/>
    <mergeCell ref="C17:C22"/>
    <mergeCell ref="A23:A29"/>
    <mergeCell ref="B23:B29"/>
    <mergeCell ref="C23:C29"/>
    <mergeCell ref="A9:A10"/>
    <mergeCell ref="B9:B10"/>
    <mergeCell ref="C9:C10"/>
    <mergeCell ref="A11:A16"/>
    <mergeCell ref="B11:B16"/>
    <mergeCell ref="C11:C16"/>
    <mergeCell ref="A3:C3"/>
    <mergeCell ref="A4:C4"/>
    <mergeCell ref="A5:C5"/>
    <mergeCell ref="A6:A7"/>
    <mergeCell ref="B6:B7"/>
    <mergeCell ref="C6:C7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</vt:lpstr>
      <vt:lpstr>Т 4</vt:lpstr>
      <vt:lpstr>Т 5</vt:lpstr>
      <vt:lpstr>Т 7</vt:lpstr>
      <vt:lpstr>Т 7.1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2025-03-05T06:27:27Z</dcterms:modified>
</cp:coreProperties>
</file>