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<sst xmlns="http://schemas.openxmlformats.org/spreadsheetml/2006/main" count="788" uniqueCount="344">
  <si>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</si>
  <si>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</si>
  <si>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</si>
  <si>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</si>
  <si>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</si>
  <si>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</si>
  <si>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</si>
  <si>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</si>
  <si>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</si>
  <si>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</si>
  <si>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</si>
  <si>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</si>
  <si>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</si>
  <si>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</si>
  <si>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</si>
  <si>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</si>
  <si>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</si>
  <si>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</si>
  <si>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</si>
  <si>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</si>
  <si>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</si>
  <si>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</si>
  <si>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</si>
  <si>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</si>
  <si>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</si>
  <si>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</si>
  <si>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</si>
  <si>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</si>
  <si>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</si>
  <si>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</si>
  <si>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</si>
  <si>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</si>
  <si>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</si>
  <si>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</si>
  <si>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</si>
  <si>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</si>
  <si>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</si>
  <si>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</si>
  <si>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</si>
  <si>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</si>
  <si>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</si>
  <si>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</si>
  <si>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</si>
  <si>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</si>
  <si>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</si>
  <si>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</si>
  <si>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</si>
  <si>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</si>
  <si>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</si>
  <si>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</si>
  <si>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</si>
  <si>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</si>
  <si>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</si>
  <si>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</si>
  <si>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</si>
  <si>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</si>
  <si>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</si>
  <si>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</si>
  <si>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</si>
  <si>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</si>
  <si>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</si>
  <si>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</si>
  <si>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</si>
  <si>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</si>
  <si>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</si>
  <si>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</si>
  <si>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</si>
  <si>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</si>
  <si>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</si>
  <si>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</si>
  <si>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</si>
  <si>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</si>
  <si>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</si>
  <si>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</si>
  <si>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</si>
  <si>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</si>
  <si>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</si>
  <si>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</si>
  <si>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</si>
  <si>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</si>
  <si>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</si>
  <si>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</si>
  <si>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</si>
  <si>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</si>
  <si>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</si>
  <si>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</si>
  <si>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</si>
  <si>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</si>
  <si>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</si>
  <si>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</si>
  <si>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</si>
  <si>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</si>
  <si>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</si>
  <si>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</si>
  <si>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</si>
  <si>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</si>
  <si>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</si>
  <si>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</si>
  <si>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</si>
  <si>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</si>
  <si>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</si>
  <si>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</si>
  <si>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</si>
  <si>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</si>
  <si>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</si>
  <si>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</si>
  <si>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</si>
  <si>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</si>
  <si>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</si>
  <si>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</si>
  <si>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</si>
  <si>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</si>
  <si>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</si>
  <si>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</si>
  <si>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</si>
  <si>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</si>
  <si>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</si>
  <si>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</si>
  <si>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</si>
  <si>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</si>
  <si>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</si>
  <si>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</si>
  <si>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</si>
  <si>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</si>
  <si>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</si>
  <si>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</si>
  <si>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</si>
  <si>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</si>
  <si>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</si>
  <si>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</si>
  <si>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</si>
  <si>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</si>
  <si>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</si>
  <si>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</si>
  <si>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</si>
  <si>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</si>
  <si>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</si>
  <si>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</si>
  <si>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</si>
  <si>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</si>
  <si>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</si>
  <si>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</si>
  <si>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</si>
  <si>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</si>
  <si>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</si>
  <si>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</si>
  <si>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</si>
  <si>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</si>
  <si>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</si>
  <si>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</si>
  <si>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</si>
  <si>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</si>
  <si>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</si>
  <si>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</si>
  <si>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</si>
  <si>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</si>
  <si>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</si>
  <si>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</si>
  <si>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</si>
  <si>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</si>
  <si>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</si>
  <si>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</si>
  <si>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</si>
  <si>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</si>
  <si>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</si>
  <si>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</si>
  <si>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</si>
  <si>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</si>
  <si>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</si>
  <si>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</si>
  <si>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</si>
  <si>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</si>
  <si>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</si>
  <si>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</si>
  <si>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</si>
  <si>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</si>
  <si>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</si>
  <si>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</si>
  <si>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</si>
  <si>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</si>
  <si>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</si>
  <si>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</si>
  <si>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</si>
  <si>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</si>
  <si>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</si>
  <si>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</si>
  <si>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</si>
  <si>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</si>
  <si>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</si>
  <si>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</si>
  <si>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</si>
  <si>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</si>
  <si>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</si>
  <si>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</si>
  <si>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</si>
  <si>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</si>
  <si>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</si>
  <si>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</si>
  <si>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</si>
  <si>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</si>
  <si>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</si>
  <si>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</si>
  <si>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</si>
  <si>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</si>
  <si>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</si>
  <si>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</si>
  <si>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</si>
  <si>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</si>
  <si>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</si>
  <si>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</si>
  <si>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</si>
  <si>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</si>
  <si>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</si>
  <si>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</si>
  <si>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</si>
  <si>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</si>
  <si>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</si>
  <si>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</si>
  <si>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</si>
  <si>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</si>
  <si>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</si>
  <si>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</si>
  <si>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</si>
  <si>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</si>
  <si>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</si>
  <si>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</si>
  <si>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</si>
  <si>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</si>
  <si>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</si>
  <si>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</si>
  <si>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</si>
  <si>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</si>
  <si>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</si>
  <si>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</si>
  <si>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</si>
  <si>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</si>
  <si>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</si>
  <si>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</si>
  <si>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</si>
  <si>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</si>
  <si>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</si>
  <si>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</si>
  <si>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</si>
  <si>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</si>
  <si>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</si>
  <si>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</si>
  <si>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</si>
  <si>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</si>
  <si>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</si>
  <si>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</si>
  <si>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</si>
  <si>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</si>
  <si>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</si>
  <si>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</si>
  <si>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</si>
  <si>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</si>
  <si>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</si>
  <si>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</si>
  <si>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</si>
  <si>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</si>
  <si>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</si>
  <si>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</si>
  <si>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</si>
  <si>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</si>
  <si>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</si>
  <si>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</si>
  <si>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</si>
  <si>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</si>
  <si>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</si>
  <si>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</si>
  <si>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</si>
  <si>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</si>
  <si>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</si>
  <si>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</si>
  <si>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</si>
  <si>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</si>
  <si>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</si>
  <si>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</si>
  <si>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</si>
  <si>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</si>
  <si>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</si>
  <si>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</si>
  <si>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</si>
  <si>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</si>
  <si>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</si>
  <si>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</si>
  <si>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</si>
  <si>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</si>
  <si>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</si>
  <si>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</si>
  <si>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</si>
  <si>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</si>
  <si>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</si>
  <si>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</si>
  <si>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</si>
  <si>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</si>
  <si>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</si>
  <si>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</si>
  <si>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</si>
  <si>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</si>
  <si>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</si>
  <si>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</si>
  <si>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</si>
  <si>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</si>
  <si>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</si>
  <si>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</si>
  <si>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</si>
  <si>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</si>
  <si>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</si>
  <si>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</si>
  <si>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</si>
  <si>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</si>
  <si>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</si>
  <si>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</si>
  <si>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</si>
  <si>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</si>
  <si>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</si>
  <si>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</si>
  <si>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</si>
  <si>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</si>
  <si>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</si>
  <si>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</si>
  <si>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</si>
  <si>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</si>
  <si>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</si>
  <si>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</si>
  <si>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</si>
  <si>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</si>
  <si>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</si>
  <si>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</si>
  <si>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</si>
  <si>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</si>
  <si>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</si>
  <si>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</si>
  <si>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</si>
  <si>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</si>
  <si>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</si>
  <si>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</si>
  <si>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</si>
  <si>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</si>
  <si>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</si>
  <si>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</si>
  <si>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Глава Павловского                                                                                         муниципального района Воронежской области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</si>
  <si>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от____________ № ________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</si>
</sst>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top" wrapText="1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vertical="center" wrapText="1"/>
    </xf>
    <xf numFmtId="0" fontId="1" fillId="5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topLeftCell="A61" zoomScale="78" zoomScaleSheetLayoutView="78" zoomScalePageLayoutView="80" workbookViewId="0">
      <selection activeCell="G77" sqref="G77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4" width="10.28515625" style="4" customWidth="1"/>
    <col min="5" max="5" width="10.28515625" style="162" customWidth="1"/>
    <col min="6" max="6" width="10.28515625" style="4" customWidth="1"/>
    <col min="7" max="7" width="10.28515625" style="281" customWidth="1"/>
    <col min="8" max="11" width="10.28515625" style="4" customWidth="1"/>
    <col min="12" max="16384" width="9.140625" style="4"/>
  </cols>
  <sheetData>
    <row r="1" spans="1:11">
      <c r="G1" s="192" t="s">
        <v>343</v>
      </c>
      <c r="H1" s="193"/>
      <c r="I1" s="193"/>
      <c r="J1" s="193"/>
      <c r="K1" s="193"/>
    </row>
    <row r="2" spans="1:11">
      <c r="G2" s="193"/>
      <c r="H2" s="193"/>
      <c r="I2" s="193"/>
      <c r="J2" s="193"/>
      <c r="K2" s="193"/>
    </row>
    <row r="3" spans="1:11">
      <c r="G3" s="193"/>
      <c r="H3" s="193"/>
      <c r="I3" s="193"/>
      <c r="J3" s="193"/>
      <c r="K3" s="193"/>
    </row>
    <row r="4" spans="1:11">
      <c r="G4" s="193"/>
      <c r="H4" s="193"/>
      <c r="I4" s="193"/>
      <c r="J4" s="193"/>
      <c r="K4" s="193"/>
    </row>
    <row r="5" spans="1:11" ht="15.75" customHeight="1">
      <c r="A5" s="73"/>
      <c r="B5" s="73"/>
      <c r="C5" s="73"/>
      <c r="D5" s="73"/>
      <c r="E5" s="163"/>
      <c r="F5" s="73"/>
      <c r="G5" s="193"/>
      <c r="H5" s="193"/>
      <c r="I5" s="193"/>
      <c r="J5" s="193"/>
      <c r="K5" s="193"/>
    </row>
    <row r="6" spans="1:11" ht="8.25" customHeight="1">
      <c r="A6" s="201"/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7" spans="1:11" ht="18.75" customHeight="1">
      <c r="A7" s="202" t="s">
        <v>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1" ht="18.75" customHeight="1">
      <c r="A8" s="202" t="s">
        <v>1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1" ht="18.75" customHeight="1">
      <c r="A9" s="202" t="s">
        <v>166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</row>
    <row r="10" spans="1:11" ht="16.5">
      <c r="A10" s="196" t="s">
        <v>2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1" ht="40.5" customHeight="1">
      <c r="A11" s="197" t="s">
        <v>3</v>
      </c>
      <c r="B11" s="197" t="s">
        <v>4</v>
      </c>
      <c r="C11" s="197" t="s">
        <v>5</v>
      </c>
      <c r="D11" s="197" t="s">
        <v>6</v>
      </c>
      <c r="E11" s="197"/>
      <c r="F11" s="197"/>
      <c r="G11" s="197"/>
      <c r="H11" s="197"/>
      <c r="I11" s="197"/>
      <c r="J11" s="197"/>
      <c r="K11" s="197"/>
    </row>
    <row r="12" spans="1:11">
      <c r="A12" s="197"/>
      <c r="B12" s="197"/>
      <c r="C12" s="197"/>
      <c r="D12" s="16" t="s">
        <v>65</v>
      </c>
      <c r="E12" s="122" t="s">
        <v>66</v>
      </c>
      <c r="F12" s="16" t="s">
        <v>67</v>
      </c>
      <c r="G12" s="274" t="s">
        <v>68</v>
      </c>
      <c r="H12" s="16" t="s">
        <v>69</v>
      </c>
      <c r="I12" s="16" t="s">
        <v>70</v>
      </c>
      <c r="J12" s="16" t="s">
        <v>71</v>
      </c>
      <c r="K12" s="16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122">
        <v>5</v>
      </c>
      <c r="F13" s="2">
        <v>6</v>
      </c>
      <c r="G13" s="274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94" t="s">
        <v>7</v>
      </c>
      <c r="B14" s="195"/>
      <c r="C14" s="195"/>
      <c r="D14" s="195"/>
      <c r="E14" s="195"/>
      <c r="F14" s="194"/>
      <c r="G14" s="194"/>
      <c r="H14" s="194"/>
      <c r="I14" s="194"/>
      <c r="J14" s="194"/>
      <c r="K14" s="194"/>
    </row>
    <row r="15" spans="1:11" ht="33.75" customHeight="1">
      <c r="A15" s="18">
        <v>1</v>
      </c>
      <c r="B15" s="20" t="s">
        <v>59</v>
      </c>
      <c r="C15" s="20" t="s">
        <v>73</v>
      </c>
      <c r="D15" s="106">
        <v>0.5</v>
      </c>
      <c r="E15" s="122">
        <v>-53.3</v>
      </c>
      <c r="F15" s="19">
        <v>-24.2</v>
      </c>
      <c r="G15" s="275">
        <v>84.5</v>
      </c>
      <c r="H15" s="19">
        <v>84.5</v>
      </c>
      <c r="I15" s="19">
        <v>84.5</v>
      </c>
      <c r="J15" s="19">
        <v>84.5</v>
      </c>
      <c r="K15" s="19">
        <v>84.5</v>
      </c>
    </row>
    <row r="16" spans="1:11" ht="45.75" customHeight="1">
      <c r="A16" s="18">
        <v>2</v>
      </c>
      <c r="B16" s="71" t="s">
        <v>60</v>
      </c>
      <c r="C16" s="20" t="s">
        <v>74</v>
      </c>
      <c r="D16" s="103">
        <v>-13.4</v>
      </c>
      <c r="E16" s="122">
        <v>-10.5</v>
      </c>
      <c r="F16" s="19">
        <v>-11</v>
      </c>
      <c r="G16" s="275">
        <v>-8.1999999999999993</v>
      </c>
      <c r="H16" s="19">
        <v>-8.1999999999999993</v>
      </c>
      <c r="I16" s="3">
        <v>-8.1</v>
      </c>
      <c r="J16" s="106">
        <v>-8.1</v>
      </c>
      <c r="K16" s="106">
        <v>-8.1</v>
      </c>
    </row>
    <row r="17" spans="1:11" ht="93" customHeight="1">
      <c r="A17" s="18" t="s">
        <v>63</v>
      </c>
      <c r="B17" s="20" t="s">
        <v>61</v>
      </c>
      <c r="C17" s="18" t="s">
        <v>75</v>
      </c>
      <c r="D17" s="103">
        <v>99</v>
      </c>
      <c r="E17" s="122">
        <v>99</v>
      </c>
      <c r="F17" s="19">
        <v>99</v>
      </c>
      <c r="G17" s="274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8" t="s">
        <v>64</v>
      </c>
      <c r="B18" s="20" t="s">
        <v>62</v>
      </c>
      <c r="C18" s="18" t="s">
        <v>76</v>
      </c>
      <c r="D18" s="103">
        <v>9</v>
      </c>
      <c r="E18" s="122">
        <v>7</v>
      </c>
      <c r="F18" s="104">
        <v>7</v>
      </c>
      <c r="G18" s="274">
        <v>11</v>
      </c>
      <c r="H18" s="122">
        <v>11</v>
      </c>
      <c r="I18" s="122">
        <v>11</v>
      </c>
      <c r="J18" s="122">
        <v>11</v>
      </c>
      <c r="K18" s="122">
        <v>11</v>
      </c>
    </row>
    <row r="19" spans="1:11" ht="83.25" customHeight="1">
      <c r="A19" s="122" t="s">
        <v>277</v>
      </c>
      <c r="B19" s="156" t="s">
        <v>285</v>
      </c>
      <c r="C19" s="157" t="s">
        <v>75</v>
      </c>
      <c r="D19" s="157">
        <v>1</v>
      </c>
      <c r="E19" s="157">
        <v>1</v>
      </c>
      <c r="F19" s="122">
        <v>1</v>
      </c>
      <c r="G19" s="274">
        <v>1</v>
      </c>
      <c r="H19" s="122">
        <v>1</v>
      </c>
      <c r="I19" s="122">
        <v>1</v>
      </c>
      <c r="J19" s="122">
        <v>1</v>
      </c>
      <c r="K19" s="122">
        <v>1</v>
      </c>
    </row>
    <row r="20" spans="1:11" hidden="1">
      <c r="A20" s="198" t="s">
        <v>77</v>
      </c>
      <c r="B20" s="199"/>
      <c r="C20" s="199"/>
      <c r="D20" s="199"/>
      <c r="E20" s="199"/>
      <c r="F20" s="199"/>
      <c r="G20" s="199"/>
      <c r="H20" s="199"/>
      <c r="I20" s="199"/>
      <c r="J20" s="199"/>
      <c r="K20" s="200"/>
    </row>
    <row r="21" spans="1:11" hidden="1">
      <c r="A21" s="122"/>
      <c r="B21" s="157"/>
      <c r="C21" s="157"/>
      <c r="D21" s="157"/>
      <c r="E21" s="157"/>
      <c r="F21" s="122"/>
      <c r="G21" s="274"/>
      <c r="H21" s="122"/>
      <c r="I21" s="122"/>
      <c r="J21" s="122"/>
      <c r="K21" s="122"/>
    </row>
    <row r="22" spans="1:11" hidden="1">
      <c r="A22" s="176" t="s">
        <v>78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</row>
    <row r="23" spans="1:11" ht="72" hidden="1" customHeight="1">
      <c r="A23" s="122" t="s">
        <v>79</v>
      </c>
      <c r="B23" s="158" t="s">
        <v>80</v>
      </c>
      <c r="C23" s="158" t="s">
        <v>74</v>
      </c>
      <c r="D23" s="122">
        <v>7.9</v>
      </c>
      <c r="E23" s="122">
        <v>8</v>
      </c>
      <c r="F23" s="122"/>
      <c r="G23" s="274"/>
      <c r="H23" s="122"/>
      <c r="I23" s="122"/>
      <c r="J23" s="122"/>
      <c r="K23" s="122"/>
    </row>
    <row r="24" spans="1:11" ht="47.25" hidden="1">
      <c r="A24" s="122"/>
      <c r="B24" s="122" t="s">
        <v>9</v>
      </c>
      <c r="C24" s="122"/>
      <c r="D24" s="122"/>
      <c r="E24" s="122"/>
      <c r="F24" s="122"/>
      <c r="G24" s="274"/>
      <c r="H24" s="122"/>
      <c r="I24" s="122"/>
      <c r="J24" s="122"/>
      <c r="K24" s="122"/>
    </row>
    <row r="25" spans="1:11" hidden="1">
      <c r="A25" s="122"/>
      <c r="B25" s="122" t="s">
        <v>8</v>
      </c>
      <c r="C25" s="122"/>
      <c r="D25" s="122"/>
      <c r="E25" s="122"/>
      <c r="F25" s="122"/>
      <c r="G25" s="274"/>
      <c r="H25" s="122"/>
      <c r="I25" s="122"/>
      <c r="J25" s="122"/>
      <c r="K25" s="122"/>
    </row>
    <row r="26" spans="1:11" hidden="1">
      <c r="A26" s="176" t="s">
        <v>81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</row>
    <row r="27" spans="1:11" ht="78" hidden="1" customHeight="1">
      <c r="A27" s="122" t="s">
        <v>8</v>
      </c>
      <c r="B27" s="122" t="s">
        <v>10</v>
      </c>
      <c r="C27" s="122"/>
      <c r="D27" s="122"/>
      <c r="E27" s="122"/>
      <c r="F27" s="122"/>
      <c r="G27" s="274"/>
      <c r="H27" s="122"/>
      <c r="I27" s="122"/>
      <c r="J27" s="122"/>
      <c r="K27" s="122"/>
    </row>
    <row r="28" spans="1:11" ht="47.25" hidden="1">
      <c r="A28" s="122" t="s">
        <v>8</v>
      </c>
      <c r="B28" s="122" t="s">
        <v>11</v>
      </c>
      <c r="C28" s="122"/>
      <c r="D28" s="122"/>
      <c r="E28" s="122"/>
      <c r="F28" s="122"/>
      <c r="G28" s="274"/>
      <c r="H28" s="122"/>
      <c r="I28" s="122"/>
      <c r="J28" s="122"/>
      <c r="K28" s="122"/>
    </row>
    <row r="29" spans="1:11" ht="81" customHeight="1">
      <c r="A29" s="122" t="s">
        <v>278</v>
      </c>
      <c r="B29" s="159" t="s">
        <v>286</v>
      </c>
      <c r="C29" s="122" t="s">
        <v>75</v>
      </c>
      <c r="D29" s="122">
        <v>1</v>
      </c>
      <c r="E29" s="122">
        <v>1</v>
      </c>
      <c r="F29" s="122">
        <v>1</v>
      </c>
      <c r="G29" s="274">
        <v>1</v>
      </c>
      <c r="H29" s="122">
        <v>1</v>
      </c>
      <c r="I29" s="122">
        <v>1</v>
      </c>
      <c r="J29" s="122">
        <v>1</v>
      </c>
      <c r="K29" s="122">
        <v>1</v>
      </c>
    </row>
    <row r="30" spans="1:11">
      <c r="A30" s="177" t="s">
        <v>287</v>
      </c>
      <c r="B30" s="177"/>
      <c r="C30" s="177"/>
      <c r="D30" s="177"/>
      <c r="E30" s="177"/>
      <c r="F30" s="177"/>
      <c r="G30" s="177"/>
      <c r="H30" s="177"/>
      <c r="I30" s="177"/>
      <c r="J30" s="177"/>
      <c r="K30" s="177"/>
    </row>
    <row r="31" spans="1:11" ht="50.25" customHeight="1">
      <c r="A31" s="26" t="s">
        <v>126</v>
      </c>
      <c r="B31" s="27" t="s">
        <v>60</v>
      </c>
      <c r="C31" s="71" t="s">
        <v>74</v>
      </c>
      <c r="D31" s="103">
        <v>-13.4</v>
      </c>
      <c r="E31" s="122">
        <v>-10.5</v>
      </c>
      <c r="F31" s="19">
        <v>-11</v>
      </c>
      <c r="G31" s="275">
        <v>-8.1999999999999993</v>
      </c>
      <c r="H31" s="19">
        <v>-8.1999999999999993</v>
      </c>
      <c r="I31" s="106">
        <v>-8.1</v>
      </c>
      <c r="J31" s="106">
        <v>-8.1</v>
      </c>
      <c r="K31" s="106">
        <v>-8.1</v>
      </c>
    </row>
    <row r="32" spans="1:11" ht="15.75" customHeight="1">
      <c r="A32" s="177" t="s">
        <v>78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</row>
    <row r="33" spans="1:11" ht="53.25" customHeight="1">
      <c r="A33" s="122" t="s">
        <v>79</v>
      </c>
      <c r="B33" s="159" t="s">
        <v>288</v>
      </c>
      <c r="C33" s="158" t="s">
        <v>74</v>
      </c>
      <c r="D33" s="160">
        <v>6.3</v>
      </c>
      <c r="E33" s="160">
        <v>6</v>
      </c>
      <c r="F33" s="160">
        <v>6.1</v>
      </c>
      <c r="G33" s="276">
        <v>8</v>
      </c>
      <c r="H33" s="160">
        <v>8.1</v>
      </c>
      <c r="I33" s="160">
        <v>8.1</v>
      </c>
      <c r="J33" s="160">
        <v>8.1999999999999993</v>
      </c>
      <c r="K33" s="160">
        <v>8.1999999999999993</v>
      </c>
    </row>
    <row r="34" spans="1:11" ht="47.25" hidden="1">
      <c r="A34" s="122" t="s">
        <v>8</v>
      </c>
      <c r="B34" s="122" t="s">
        <v>13</v>
      </c>
      <c r="C34" s="122"/>
      <c r="D34" s="122"/>
      <c r="E34" s="122"/>
      <c r="F34" s="122"/>
      <c r="G34" s="274"/>
      <c r="H34" s="122"/>
      <c r="I34" s="122"/>
      <c r="J34" s="122"/>
      <c r="K34" s="122"/>
    </row>
    <row r="35" spans="1:11" hidden="1">
      <c r="A35" s="120"/>
      <c r="B35" s="122" t="s">
        <v>8</v>
      </c>
      <c r="C35" s="120"/>
      <c r="D35" s="120"/>
      <c r="E35" s="120"/>
      <c r="F35" s="120"/>
      <c r="G35" s="277"/>
      <c r="H35" s="120"/>
      <c r="I35" s="120"/>
      <c r="J35" s="122"/>
      <c r="K35" s="122"/>
    </row>
    <row r="36" spans="1:11">
      <c r="A36" s="175" t="s">
        <v>83</v>
      </c>
      <c r="B36" s="175"/>
      <c r="C36" s="175"/>
      <c r="D36" s="176"/>
      <c r="E36" s="176"/>
      <c r="F36" s="176"/>
      <c r="G36" s="176"/>
      <c r="H36" s="176"/>
      <c r="I36" s="176"/>
      <c r="J36" s="176"/>
      <c r="K36" s="176"/>
    </row>
    <row r="37" spans="1:11" ht="48.75" customHeight="1">
      <c r="A37" s="161" t="s">
        <v>82</v>
      </c>
      <c r="B37" s="161" t="s">
        <v>289</v>
      </c>
      <c r="C37" s="159" t="s">
        <v>74</v>
      </c>
      <c r="D37" s="122">
        <v>19.7</v>
      </c>
      <c r="E37" s="122">
        <v>16.5</v>
      </c>
      <c r="F37" s="122">
        <v>17.100000000000001</v>
      </c>
      <c r="G37" s="274">
        <v>16.100000000000001</v>
      </c>
      <c r="H37" s="122">
        <v>16</v>
      </c>
      <c r="I37" s="122">
        <v>16</v>
      </c>
      <c r="J37" s="122">
        <v>15.9</v>
      </c>
      <c r="K37" s="122">
        <v>15.9</v>
      </c>
    </row>
    <row r="38" spans="1:11">
      <c r="A38" s="178" t="s">
        <v>85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80"/>
    </row>
    <row r="39" spans="1:11" ht="50.25" customHeight="1">
      <c r="A39" s="21" t="s">
        <v>86</v>
      </c>
      <c r="B39" s="154" t="s">
        <v>87</v>
      </c>
      <c r="C39" s="71" t="s">
        <v>88</v>
      </c>
      <c r="D39" s="103">
        <v>588</v>
      </c>
      <c r="E39" s="122">
        <v>545</v>
      </c>
      <c r="F39" s="106">
        <v>626.4</v>
      </c>
      <c r="G39" s="274">
        <v>531.5</v>
      </c>
      <c r="H39" s="106">
        <v>531.5</v>
      </c>
      <c r="I39" s="106">
        <v>531.5</v>
      </c>
      <c r="J39" s="106">
        <v>531.5</v>
      </c>
      <c r="K39" s="106">
        <v>531.5</v>
      </c>
    </row>
    <row r="40" spans="1:11">
      <c r="A40" s="177" t="s">
        <v>89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</row>
    <row r="41" spans="1:11" s="98" customFormat="1" ht="93" customHeight="1">
      <c r="A41" s="101" t="s">
        <v>90</v>
      </c>
      <c r="B41" s="102" t="s">
        <v>91</v>
      </c>
      <c r="C41" s="103" t="s">
        <v>75</v>
      </c>
      <c r="D41" s="103">
        <v>99</v>
      </c>
      <c r="E41" s="122">
        <v>99</v>
      </c>
      <c r="F41" s="103">
        <v>99</v>
      </c>
      <c r="G41" s="274">
        <v>99</v>
      </c>
      <c r="H41" s="103">
        <v>99</v>
      </c>
      <c r="I41" s="103">
        <v>99</v>
      </c>
      <c r="J41" s="103">
        <v>99</v>
      </c>
      <c r="K41" s="103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120"/>
      <c r="F42" s="5"/>
      <c r="G42" s="277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120"/>
      <c r="F43" s="5"/>
      <c r="G43" s="277"/>
      <c r="H43" s="5"/>
      <c r="I43" s="5"/>
      <c r="J43" s="3"/>
      <c r="K43" s="3"/>
    </row>
    <row r="44" spans="1:11" ht="33" hidden="1" customHeight="1">
      <c r="A44" s="185"/>
      <c r="B44" s="185"/>
      <c r="C44" s="185"/>
      <c r="D44" s="185"/>
      <c r="E44" s="185"/>
      <c r="F44" s="185"/>
      <c r="G44" s="185"/>
      <c r="H44" s="185"/>
      <c r="I44" s="185"/>
      <c r="J44" s="185"/>
      <c r="K44" s="185"/>
    </row>
    <row r="45" spans="1:11" ht="53.25" hidden="1" customHeight="1">
      <c r="A45" s="87" t="s">
        <v>92</v>
      </c>
      <c r="B45" s="89" t="s">
        <v>93</v>
      </c>
      <c r="C45" s="89" t="s">
        <v>94</v>
      </c>
      <c r="D45" s="89">
        <v>29</v>
      </c>
      <c r="E45" s="89">
        <v>29</v>
      </c>
      <c r="F45" s="88"/>
      <c r="G45" s="278"/>
      <c r="H45" s="88"/>
      <c r="I45" s="88"/>
      <c r="J45" s="89"/>
      <c r="K45" s="89"/>
    </row>
    <row r="46" spans="1:11" ht="36" customHeight="1">
      <c r="A46" s="172" t="s">
        <v>290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4"/>
    </row>
    <row r="47" spans="1:11" ht="110.25">
      <c r="A47" s="22" t="s">
        <v>282</v>
      </c>
      <c r="B47" s="123" t="s">
        <v>291</v>
      </c>
      <c r="C47" s="16" t="s">
        <v>84</v>
      </c>
      <c r="D47" s="103">
        <v>169</v>
      </c>
      <c r="E47" s="122">
        <v>128</v>
      </c>
      <c r="F47" s="103">
        <v>132</v>
      </c>
      <c r="G47" s="274">
        <v>150</v>
      </c>
      <c r="H47" s="90">
        <v>150</v>
      </c>
      <c r="I47" s="92">
        <v>150</v>
      </c>
      <c r="J47" s="3">
        <v>150</v>
      </c>
      <c r="K47" s="3">
        <v>150</v>
      </c>
    </row>
    <row r="48" spans="1:11" ht="39" customHeight="1">
      <c r="A48" s="172" t="s">
        <v>292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4"/>
    </row>
    <row r="49" spans="1:11" ht="63">
      <c r="A49" s="22" t="s">
        <v>95</v>
      </c>
      <c r="B49" s="123" t="s">
        <v>293</v>
      </c>
      <c r="C49" s="16" t="s">
        <v>84</v>
      </c>
      <c r="D49" s="103">
        <v>2100</v>
      </c>
      <c r="E49" s="122">
        <v>2350</v>
      </c>
      <c r="F49" s="103">
        <v>2620</v>
      </c>
      <c r="G49" s="274">
        <v>3000</v>
      </c>
      <c r="H49" s="90">
        <v>3000</v>
      </c>
      <c r="I49" s="90">
        <v>3000</v>
      </c>
      <c r="J49" s="90">
        <v>3000</v>
      </c>
      <c r="K49" s="90">
        <v>3000</v>
      </c>
    </row>
    <row r="50" spans="1:11">
      <c r="A50" s="172" t="s">
        <v>296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4"/>
    </row>
    <row r="51" spans="1:11" ht="63">
      <c r="A51" s="22" t="s">
        <v>96</v>
      </c>
      <c r="B51" s="123" t="s">
        <v>294</v>
      </c>
      <c r="C51" s="16" t="s">
        <v>84</v>
      </c>
      <c r="D51" s="16">
        <v>45</v>
      </c>
      <c r="E51" s="122">
        <v>49</v>
      </c>
      <c r="F51" s="103">
        <v>47</v>
      </c>
      <c r="G51" s="274">
        <v>60</v>
      </c>
      <c r="H51" s="90">
        <v>60</v>
      </c>
      <c r="I51" s="90">
        <v>60</v>
      </c>
      <c r="J51" s="90">
        <v>60</v>
      </c>
      <c r="K51" s="90">
        <v>60</v>
      </c>
    </row>
    <row r="52" spans="1:11">
      <c r="A52" s="182" t="s">
        <v>283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31.5">
      <c r="A53" s="22" t="s">
        <v>97</v>
      </c>
      <c r="B53" s="15" t="s">
        <v>98</v>
      </c>
      <c r="C53" s="16" t="s">
        <v>75</v>
      </c>
      <c r="D53" s="103">
        <v>100</v>
      </c>
      <c r="E53" s="122">
        <v>100</v>
      </c>
      <c r="F53" s="90">
        <v>100</v>
      </c>
      <c r="G53" s="274">
        <v>100</v>
      </c>
      <c r="H53" s="90">
        <v>100</v>
      </c>
      <c r="I53" s="90">
        <v>100</v>
      </c>
      <c r="J53" s="90">
        <v>100</v>
      </c>
      <c r="K53" s="90">
        <v>100</v>
      </c>
    </row>
    <row r="54" spans="1:11">
      <c r="A54" s="182" t="s">
        <v>295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4"/>
    </row>
    <row r="55" spans="1:11" ht="36.75" customHeight="1">
      <c r="A55" s="22" t="s">
        <v>99</v>
      </c>
      <c r="B55" s="15" t="s">
        <v>100</v>
      </c>
      <c r="C55" s="16" t="s">
        <v>75</v>
      </c>
      <c r="D55" s="103">
        <v>100</v>
      </c>
      <c r="E55" s="122">
        <v>100</v>
      </c>
      <c r="F55" s="90">
        <v>100</v>
      </c>
      <c r="G55" s="274">
        <v>100</v>
      </c>
      <c r="H55" s="90">
        <v>100</v>
      </c>
      <c r="I55" s="90">
        <v>100</v>
      </c>
      <c r="J55" s="90">
        <v>100</v>
      </c>
      <c r="K55" s="90">
        <v>100</v>
      </c>
    </row>
    <row r="56" spans="1:11" ht="37.5" customHeight="1">
      <c r="A56" s="172" t="s">
        <v>101</v>
      </c>
      <c r="B56" s="173"/>
      <c r="C56" s="173"/>
      <c r="D56" s="173"/>
      <c r="E56" s="173"/>
      <c r="F56" s="173"/>
      <c r="G56" s="173"/>
      <c r="H56" s="173"/>
      <c r="I56" s="173"/>
      <c r="J56" s="173"/>
      <c r="K56" s="174"/>
    </row>
    <row r="57" spans="1:11" ht="48" customHeight="1">
      <c r="A57" s="119" t="s">
        <v>102</v>
      </c>
      <c r="B57" s="120" t="s">
        <v>62</v>
      </c>
      <c r="C57" s="121" t="s">
        <v>76</v>
      </c>
      <c r="D57" s="103">
        <v>9</v>
      </c>
      <c r="E57" s="122">
        <v>7</v>
      </c>
      <c r="F57" s="104">
        <v>7</v>
      </c>
      <c r="G57" s="274">
        <v>11</v>
      </c>
      <c r="H57" s="122">
        <v>11</v>
      </c>
      <c r="I57" s="122">
        <v>11</v>
      </c>
      <c r="J57" s="122">
        <v>11</v>
      </c>
      <c r="K57" s="122">
        <v>11</v>
      </c>
    </row>
    <row r="58" spans="1:11" ht="17.25" customHeight="1">
      <c r="A58" s="189" t="s">
        <v>104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1"/>
    </row>
    <row r="59" spans="1:11" ht="47.25">
      <c r="A59" s="119" t="s">
        <v>105</v>
      </c>
      <c r="B59" s="120" t="s">
        <v>62</v>
      </c>
      <c r="C59" s="121" t="s">
        <v>76</v>
      </c>
      <c r="D59" s="103">
        <v>9</v>
      </c>
      <c r="E59" s="122">
        <v>7</v>
      </c>
      <c r="F59" s="104">
        <v>7</v>
      </c>
      <c r="G59" s="274">
        <v>11</v>
      </c>
      <c r="H59" s="122">
        <v>11</v>
      </c>
      <c r="I59" s="122">
        <v>11</v>
      </c>
      <c r="J59" s="122">
        <v>11</v>
      </c>
      <c r="K59" s="122">
        <v>11</v>
      </c>
    </row>
    <row r="60" spans="1:11">
      <c r="A60" s="172" t="s">
        <v>106</v>
      </c>
      <c r="B60" s="173"/>
      <c r="C60" s="173"/>
      <c r="D60" s="173"/>
      <c r="E60" s="173"/>
      <c r="F60" s="173"/>
      <c r="G60" s="173"/>
      <c r="H60" s="173"/>
      <c r="I60" s="173"/>
      <c r="J60" s="173"/>
      <c r="K60" s="174"/>
    </row>
    <row r="61" spans="1:11" ht="54.75" customHeight="1">
      <c r="A61" s="172" t="s">
        <v>305</v>
      </c>
      <c r="B61" s="181"/>
      <c r="C61" s="181"/>
      <c r="D61" s="173"/>
      <c r="E61" s="173"/>
      <c r="F61" s="173"/>
      <c r="G61" s="173"/>
      <c r="H61" s="173"/>
      <c r="I61" s="173"/>
      <c r="J61" s="173"/>
      <c r="K61" s="174"/>
    </row>
    <row r="62" spans="1:11" ht="110.25" customHeight="1">
      <c r="A62" s="23" t="s">
        <v>107</v>
      </c>
      <c r="B62" s="24" t="s">
        <v>297</v>
      </c>
      <c r="C62" s="22" t="s">
        <v>103</v>
      </c>
      <c r="D62" s="16">
        <v>5</v>
      </c>
      <c r="E62" s="122">
        <v>4</v>
      </c>
      <c r="F62" s="90">
        <v>8</v>
      </c>
      <c r="G62" s="274">
        <v>2</v>
      </c>
      <c r="H62" s="90">
        <v>2</v>
      </c>
      <c r="I62" s="92">
        <v>2</v>
      </c>
      <c r="J62" s="3">
        <v>2</v>
      </c>
      <c r="K62" s="3">
        <v>2</v>
      </c>
    </row>
    <row r="63" spans="1:11" ht="78.75">
      <c r="A63" s="23" t="s">
        <v>108</v>
      </c>
      <c r="B63" s="24" t="s">
        <v>298</v>
      </c>
      <c r="C63" s="22" t="s">
        <v>75</v>
      </c>
      <c r="D63" s="16">
        <v>1</v>
      </c>
      <c r="E63" s="122">
        <v>1</v>
      </c>
      <c r="F63" s="90">
        <v>1</v>
      </c>
      <c r="G63" s="274">
        <v>1</v>
      </c>
      <c r="H63" s="90">
        <v>1</v>
      </c>
      <c r="I63" s="92">
        <v>1</v>
      </c>
      <c r="J63" s="3">
        <v>1</v>
      </c>
      <c r="K63" s="3">
        <v>1</v>
      </c>
    </row>
    <row r="64" spans="1:11" ht="82.5" customHeight="1">
      <c r="A64" s="91" t="s">
        <v>109</v>
      </c>
      <c r="B64" s="24" t="s">
        <v>299</v>
      </c>
      <c r="C64" s="22" t="s">
        <v>75</v>
      </c>
      <c r="D64" s="90">
        <v>1</v>
      </c>
      <c r="E64" s="122">
        <v>1</v>
      </c>
      <c r="F64" s="90">
        <v>1</v>
      </c>
      <c r="G64" s="274">
        <v>1</v>
      </c>
      <c r="H64" s="90">
        <v>1</v>
      </c>
      <c r="I64" s="92">
        <v>1</v>
      </c>
      <c r="J64" s="92">
        <v>1</v>
      </c>
      <c r="K64" s="92">
        <v>1</v>
      </c>
    </row>
    <row r="65" spans="1:11" ht="63.75" customHeight="1">
      <c r="A65" s="87" t="s">
        <v>281</v>
      </c>
      <c r="B65" s="93" t="s">
        <v>93</v>
      </c>
      <c r="C65" s="89" t="s">
        <v>94</v>
      </c>
      <c r="D65" s="89">
        <v>25</v>
      </c>
      <c r="E65" s="89">
        <v>26</v>
      </c>
      <c r="F65" s="89">
        <v>26</v>
      </c>
      <c r="G65" s="279">
        <v>26</v>
      </c>
      <c r="H65" s="89">
        <v>29</v>
      </c>
      <c r="I65" s="89">
        <v>29</v>
      </c>
      <c r="J65" s="89">
        <v>29</v>
      </c>
      <c r="K65" s="89">
        <v>29</v>
      </c>
    </row>
    <row r="66" spans="1:11">
      <c r="A66" s="172" t="s">
        <v>110</v>
      </c>
      <c r="B66" s="173"/>
      <c r="C66" s="173"/>
      <c r="D66" s="173"/>
      <c r="E66" s="173"/>
      <c r="F66" s="173"/>
      <c r="G66" s="173"/>
      <c r="H66" s="173"/>
      <c r="I66" s="173"/>
      <c r="J66" s="173"/>
      <c r="K66" s="174"/>
    </row>
    <row r="67" spans="1:11" ht="105" customHeight="1">
      <c r="A67" s="22" t="s">
        <v>115</v>
      </c>
      <c r="B67" s="123" t="s">
        <v>116</v>
      </c>
      <c r="C67" s="16" t="s">
        <v>103</v>
      </c>
      <c r="D67" s="16">
        <v>7</v>
      </c>
      <c r="E67" s="122">
        <v>7</v>
      </c>
      <c r="F67" s="90">
        <v>7</v>
      </c>
      <c r="G67" s="274">
        <v>7</v>
      </c>
      <c r="H67" s="90">
        <v>7</v>
      </c>
      <c r="I67" s="92">
        <v>7</v>
      </c>
      <c r="J67" s="3">
        <v>7</v>
      </c>
      <c r="K67" s="3">
        <v>7</v>
      </c>
    </row>
    <row r="68" spans="1:11" ht="37.5" customHeight="1">
      <c r="A68" s="186" t="s">
        <v>111</v>
      </c>
      <c r="B68" s="187"/>
      <c r="C68" s="187"/>
      <c r="D68" s="187"/>
      <c r="E68" s="187"/>
      <c r="F68" s="187"/>
      <c r="G68" s="187"/>
      <c r="H68" s="187"/>
      <c r="I68" s="187"/>
      <c r="J68" s="187"/>
      <c r="K68" s="188"/>
    </row>
    <row r="69" spans="1:11" ht="132" customHeight="1">
      <c r="A69" s="22" t="s">
        <v>117</v>
      </c>
      <c r="B69" s="123" t="s">
        <v>118</v>
      </c>
      <c r="C69" s="16" t="s">
        <v>103</v>
      </c>
      <c r="D69" s="16">
        <v>5</v>
      </c>
      <c r="E69" s="122">
        <v>5</v>
      </c>
      <c r="F69" s="90">
        <v>5</v>
      </c>
      <c r="G69" s="274">
        <v>5</v>
      </c>
      <c r="H69" s="90">
        <v>5</v>
      </c>
      <c r="I69" s="92">
        <v>5</v>
      </c>
      <c r="J69" s="3">
        <v>5</v>
      </c>
      <c r="K69" s="3">
        <v>5</v>
      </c>
    </row>
    <row r="70" spans="1:11" ht="36" customHeight="1">
      <c r="A70" s="172" t="s">
        <v>112</v>
      </c>
      <c r="B70" s="173"/>
      <c r="C70" s="173"/>
      <c r="D70" s="173"/>
      <c r="E70" s="173"/>
      <c r="F70" s="173"/>
      <c r="G70" s="173"/>
      <c r="H70" s="173"/>
      <c r="I70" s="173"/>
      <c r="J70" s="173"/>
      <c r="K70" s="174"/>
    </row>
    <row r="71" spans="1:11" ht="114" customHeight="1">
      <c r="A71" s="22" t="s">
        <v>119</v>
      </c>
      <c r="B71" s="123" t="s">
        <v>120</v>
      </c>
      <c r="C71" s="16" t="s">
        <v>103</v>
      </c>
      <c r="D71" s="16">
        <v>5</v>
      </c>
      <c r="E71" s="122">
        <v>5</v>
      </c>
      <c r="F71" s="165">
        <v>5</v>
      </c>
      <c r="G71" s="274">
        <v>5</v>
      </c>
      <c r="H71" s="165">
        <v>5</v>
      </c>
      <c r="I71" s="166">
        <v>5</v>
      </c>
      <c r="J71" s="166">
        <v>5</v>
      </c>
      <c r="K71" s="166">
        <v>5</v>
      </c>
    </row>
    <row r="72" spans="1:11" ht="39" customHeight="1">
      <c r="A72" s="182" t="s">
        <v>300</v>
      </c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1:11" ht="68.25" customHeight="1">
      <c r="A73" s="22" t="s">
        <v>121</v>
      </c>
      <c r="B73" s="123" t="s">
        <v>124</v>
      </c>
      <c r="C73" s="16" t="s">
        <v>84</v>
      </c>
      <c r="D73" s="16">
        <v>200</v>
      </c>
      <c r="E73" s="122">
        <v>200</v>
      </c>
      <c r="F73" s="90">
        <v>200</v>
      </c>
      <c r="G73" s="274">
        <v>200</v>
      </c>
      <c r="H73" s="90">
        <v>200</v>
      </c>
      <c r="I73" s="92">
        <v>200</v>
      </c>
      <c r="J73" s="3">
        <v>200</v>
      </c>
      <c r="K73" s="3">
        <v>200</v>
      </c>
    </row>
    <row r="74" spans="1:11" ht="31.5" customHeight="1">
      <c r="A74" s="182" t="s">
        <v>113</v>
      </c>
      <c r="B74" s="183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1:11" ht="95.25" customHeight="1">
      <c r="A75" s="22" t="s">
        <v>122</v>
      </c>
      <c r="B75" s="25" t="s">
        <v>125</v>
      </c>
      <c r="C75" s="16" t="s">
        <v>103</v>
      </c>
      <c r="D75" s="16">
        <v>20</v>
      </c>
      <c r="E75" s="122">
        <v>21</v>
      </c>
      <c r="F75" s="90">
        <v>21</v>
      </c>
      <c r="G75" s="274">
        <v>21</v>
      </c>
      <c r="H75" s="90">
        <v>24</v>
      </c>
      <c r="I75" s="90">
        <v>24</v>
      </c>
      <c r="J75" s="90">
        <v>24</v>
      </c>
      <c r="K75" s="90">
        <v>24</v>
      </c>
    </row>
    <row r="76" spans="1:11" ht="35.25" customHeight="1">
      <c r="A76" s="182" t="s">
        <v>114</v>
      </c>
      <c r="B76" s="183"/>
      <c r="C76" s="183"/>
      <c r="D76" s="183"/>
      <c r="E76" s="183"/>
      <c r="F76" s="183"/>
      <c r="G76" s="183"/>
      <c r="H76" s="183"/>
      <c r="I76" s="183"/>
      <c r="J76" s="183"/>
      <c r="K76" s="184"/>
    </row>
    <row r="77" spans="1:11" ht="93" customHeight="1">
      <c r="A77" s="22" t="s">
        <v>123</v>
      </c>
      <c r="B77" s="25" t="s">
        <v>301</v>
      </c>
      <c r="C77" s="16" t="s">
        <v>103</v>
      </c>
      <c r="D77" s="16">
        <v>5</v>
      </c>
      <c r="E77" s="122">
        <v>5</v>
      </c>
      <c r="F77" s="90">
        <v>5</v>
      </c>
      <c r="G77" s="274">
        <v>5</v>
      </c>
      <c r="H77" s="90">
        <v>5</v>
      </c>
      <c r="I77" s="92">
        <v>5</v>
      </c>
      <c r="J77" s="3">
        <v>5</v>
      </c>
      <c r="K77" s="3">
        <v>5</v>
      </c>
    </row>
    <row r="78" spans="1:11" ht="15.75" customHeight="1">
      <c r="A78" s="169"/>
      <c r="B78" s="169"/>
      <c r="C78" s="169"/>
      <c r="D78" s="169"/>
      <c r="E78" s="169"/>
      <c r="F78" s="169"/>
      <c r="G78" s="169"/>
      <c r="H78" s="169"/>
      <c r="I78" s="75"/>
      <c r="J78" s="76"/>
      <c r="K78" s="76"/>
    </row>
    <row r="79" spans="1:11" ht="46.5" customHeight="1">
      <c r="A79" s="167" t="s">
        <v>342</v>
      </c>
      <c r="B79" s="167"/>
      <c r="C79" s="167"/>
      <c r="D79" s="77"/>
      <c r="E79" s="164"/>
      <c r="F79" s="77"/>
      <c r="G79" s="280"/>
      <c r="H79" s="77"/>
      <c r="I79" s="168" t="s">
        <v>279</v>
      </c>
      <c r="J79" s="168"/>
      <c r="K79" s="65"/>
    </row>
    <row r="80" spans="1:11" ht="39" hidden="1" customHeight="1">
      <c r="A80" s="170" t="s">
        <v>280</v>
      </c>
      <c r="B80" s="170"/>
      <c r="C80" s="77"/>
      <c r="D80" s="77"/>
      <c r="E80" s="164"/>
      <c r="F80" s="77"/>
      <c r="G80" s="280"/>
      <c r="H80" s="77"/>
      <c r="I80" s="78"/>
      <c r="J80" s="65"/>
      <c r="K80" s="65"/>
    </row>
    <row r="81" spans="1:11" ht="16.5" hidden="1">
      <c r="A81" s="170"/>
      <c r="B81" s="170"/>
      <c r="C81" s="155"/>
      <c r="J81" s="171" t="s">
        <v>279</v>
      </c>
      <c r="K81" s="171"/>
    </row>
    <row r="82" spans="1:11">
      <c r="A82" s="155"/>
      <c r="B82" s="155"/>
      <c r="C82" s="155"/>
    </row>
  </sheetData>
  <mergeCells count="40"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7:K7"/>
    <mergeCell ref="A8:K8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46:K46"/>
    <mergeCell ref="A48:K48"/>
    <mergeCell ref="A50:K50"/>
    <mergeCell ref="A36:K36"/>
    <mergeCell ref="A32:K32"/>
    <mergeCell ref="A30:K30"/>
    <mergeCell ref="A38:K38"/>
    <mergeCell ref="A79:C79"/>
    <mergeCell ref="I79:J79"/>
    <mergeCell ref="A78:H78"/>
    <mergeCell ref="A80:B81"/>
    <mergeCell ref="J81:K81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204" t="s">
        <v>340</v>
      </c>
      <c r="G1" s="205"/>
      <c r="H1" s="205"/>
    </row>
    <row r="2" spans="1:8">
      <c r="F2" s="205"/>
      <c r="G2" s="205"/>
      <c r="H2" s="205"/>
    </row>
    <row r="3" spans="1:8">
      <c r="F3" s="205"/>
      <c r="G3" s="205"/>
      <c r="H3" s="205"/>
    </row>
    <row r="4" spans="1:8" ht="36.75" customHeight="1">
      <c r="F4" s="205"/>
      <c r="G4" s="205"/>
      <c r="H4" s="205"/>
    </row>
    <row r="5" spans="1:8" ht="15.75" customHeight="1">
      <c r="A5" s="222"/>
      <c r="B5" s="222"/>
      <c r="C5" s="222"/>
      <c r="D5" s="222"/>
      <c r="E5" s="222"/>
      <c r="F5" s="222"/>
      <c r="G5" s="222"/>
      <c r="H5" s="222"/>
    </row>
    <row r="6" spans="1:8" ht="15.75" customHeight="1">
      <c r="A6" s="223" t="s">
        <v>55</v>
      </c>
      <c r="B6" s="223"/>
      <c r="C6" s="223"/>
      <c r="D6" s="223"/>
      <c r="E6" s="223"/>
      <c r="F6" s="223"/>
      <c r="G6" s="223"/>
      <c r="H6" s="223"/>
    </row>
    <row r="7" spans="1:8" ht="15.75" customHeight="1">
      <c r="A7" s="223" t="s">
        <v>17</v>
      </c>
      <c r="B7" s="223"/>
      <c r="C7" s="223"/>
      <c r="D7" s="223"/>
      <c r="E7" s="223"/>
      <c r="F7" s="223"/>
      <c r="G7" s="223"/>
      <c r="H7" s="223"/>
    </row>
    <row r="8" spans="1:8" ht="16.5">
      <c r="A8" s="224" t="s">
        <v>166</v>
      </c>
      <c r="B8" s="224"/>
      <c r="C8" s="224"/>
      <c r="D8" s="224"/>
      <c r="E8" s="224"/>
      <c r="F8" s="224"/>
      <c r="G8" s="224"/>
      <c r="H8" s="224"/>
    </row>
    <row r="9" spans="1:8" ht="16.5" customHeight="1">
      <c r="A9" s="224" t="s">
        <v>127</v>
      </c>
      <c r="B9" s="224"/>
      <c r="C9" s="224"/>
      <c r="D9" s="224"/>
      <c r="E9" s="224"/>
      <c r="F9" s="224"/>
      <c r="G9" s="224"/>
      <c r="H9" s="224"/>
    </row>
    <row r="10" spans="1:8" s="4" customFormat="1" ht="17.25" customHeight="1">
      <c r="A10" s="219" t="s">
        <v>20</v>
      </c>
      <c r="B10" s="219" t="s">
        <v>56</v>
      </c>
      <c r="C10" s="220" t="s">
        <v>57</v>
      </c>
      <c r="D10" s="219" t="s">
        <v>21</v>
      </c>
      <c r="E10" s="219" t="s">
        <v>22</v>
      </c>
      <c r="F10" s="219"/>
      <c r="G10" s="219"/>
      <c r="H10" s="219"/>
    </row>
    <row r="11" spans="1:8" s="4" customFormat="1" ht="141.75" customHeight="1">
      <c r="A11" s="219"/>
      <c r="B11" s="219"/>
      <c r="C11" s="221"/>
      <c r="D11" s="219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16" t="s">
        <v>7</v>
      </c>
      <c r="B13" s="206" t="s">
        <v>166</v>
      </c>
      <c r="C13" s="66" t="s">
        <v>21</v>
      </c>
      <c r="D13" s="80">
        <f>SUM(E13:H13)</f>
        <v>22820.059999999998</v>
      </c>
      <c r="E13" s="80">
        <f>SUM(E15)</f>
        <v>932.98</v>
      </c>
      <c r="F13" s="80">
        <f>SUM(F15)</f>
        <v>2421.4299999999998</v>
      </c>
      <c r="G13" s="81">
        <f>SUM(G25+G41+G61+G67)</f>
        <v>10398.199999999999</v>
      </c>
      <c r="H13" s="80">
        <f>SUM(H15)</f>
        <v>9067.4500000000007</v>
      </c>
    </row>
    <row r="14" spans="1:8" ht="31.5">
      <c r="A14" s="216"/>
      <c r="B14" s="207"/>
      <c r="C14" s="66" t="s">
        <v>27</v>
      </c>
      <c r="D14" s="80"/>
      <c r="E14" s="66"/>
      <c r="F14" s="66"/>
      <c r="G14" s="66"/>
      <c r="H14" s="66"/>
    </row>
    <row r="15" spans="1:8" ht="90.75" customHeight="1">
      <c r="A15" s="216"/>
      <c r="B15" s="207"/>
      <c r="C15" s="97" t="s">
        <v>311</v>
      </c>
      <c r="D15" s="80">
        <f>SUM(E15:H15)</f>
        <v>22820.059999999998</v>
      </c>
      <c r="E15" s="80">
        <f>SUM(E61)</f>
        <v>932.98</v>
      </c>
      <c r="F15" s="80">
        <f>SUM(F25+F61)</f>
        <v>2421.4299999999998</v>
      </c>
      <c r="G15" s="81">
        <f>SUM(G27+G43+G63+G69)</f>
        <v>10398.199999999999</v>
      </c>
      <c r="H15" s="80">
        <f>SUM(H63)</f>
        <v>9067.4500000000007</v>
      </c>
    </row>
    <row r="16" spans="1:8" ht="157.5" customHeight="1">
      <c r="A16" s="216"/>
      <c r="B16" s="207"/>
      <c r="C16" s="118" t="s">
        <v>336</v>
      </c>
      <c r="D16" s="81">
        <f>SUM(G16)</f>
        <v>0</v>
      </c>
      <c r="E16" s="66"/>
      <c r="F16" s="66"/>
      <c r="G16" s="81">
        <f>SUM(G28)</f>
        <v>0</v>
      </c>
      <c r="H16" s="66"/>
    </row>
    <row r="17" spans="1:9" ht="171" customHeight="1">
      <c r="A17" s="216"/>
      <c r="B17" s="207"/>
      <c r="C17" s="118" t="s">
        <v>333</v>
      </c>
      <c r="D17" s="81">
        <f>SUM(G17)</f>
        <v>300</v>
      </c>
      <c r="E17" s="66"/>
      <c r="F17" s="66"/>
      <c r="G17" s="81">
        <f>SUM(G29)</f>
        <v>300</v>
      </c>
      <c r="H17" s="66"/>
    </row>
    <row r="18" spans="1:9" hidden="1">
      <c r="A18" s="216" t="s">
        <v>18</v>
      </c>
      <c r="B18" s="216"/>
      <c r="C18" s="66" t="s">
        <v>21</v>
      </c>
      <c r="D18" s="66"/>
      <c r="E18" s="66"/>
      <c r="F18" s="66"/>
      <c r="G18" s="66"/>
      <c r="H18" s="66"/>
    </row>
    <row r="19" spans="1:9" ht="31.5" hidden="1">
      <c r="A19" s="216"/>
      <c r="B19" s="216"/>
      <c r="C19" s="66" t="s">
        <v>27</v>
      </c>
      <c r="D19" s="66"/>
      <c r="E19" s="66"/>
      <c r="F19" s="66"/>
      <c r="G19" s="66"/>
      <c r="H19" s="66"/>
    </row>
    <row r="20" spans="1:9" hidden="1">
      <c r="A20" s="216"/>
      <c r="B20" s="216"/>
      <c r="C20" s="66" t="s">
        <v>8</v>
      </c>
      <c r="D20" s="66"/>
      <c r="E20" s="66"/>
      <c r="F20" s="66"/>
      <c r="G20" s="66"/>
      <c r="H20" s="66"/>
    </row>
    <row r="21" spans="1:9" hidden="1">
      <c r="A21" s="216" t="s">
        <v>19</v>
      </c>
      <c r="B21" s="216"/>
      <c r="C21" s="66" t="s">
        <v>21</v>
      </c>
      <c r="D21" s="66"/>
      <c r="E21" s="66"/>
      <c r="F21" s="66"/>
      <c r="G21" s="66"/>
      <c r="H21" s="66"/>
    </row>
    <row r="22" spans="1:9" ht="31.5" hidden="1">
      <c r="A22" s="216"/>
      <c r="B22" s="216"/>
      <c r="C22" s="66" t="s">
        <v>27</v>
      </c>
      <c r="D22" s="66"/>
      <c r="E22" s="66"/>
      <c r="F22" s="66"/>
      <c r="G22" s="66"/>
      <c r="H22" s="66"/>
    </row>
    <row r="23" spans="1:9" hidden="1">
      <c r="A23" s="216"/>
      <c r="B23" s="216"/>
      <c r="C23" s="66" t="s">
        <v>8</v>
      </c>
      <c r="D23" s="66"/>
      <c r="E23" s="66"/>
      <c r="F23" s="66"/>
      <c r="G23" s="66"/>
      <c r="H23" s="66"/>
    </row>
    <row r="24" spans="1:9" hidden="1">
      <c r="A24" s="66" t="s">
        <v>8</v>
      </c>
      <c r="B24" s="66"/>
      <c r="C24" s="66"/>
      <c r="D24" s="66"/>
      <c r="E24" s="66"/>
      <c r="F24" s="66"/>
      <c r="G24" s="66"/>
      <c r="H24" s="66"/>
    </row>
    <row r="25" spans="1:9">
      <c r="A25" s="216" t="s">
        <v>12</v>
      </c>
      <c r="B25" s="206" t="s">
        <v>306</v>
      </c>
      <c r="C25" s="66" t="s">
        <v>21</v>
      </c>
      <c r="D25" s="81">
        <f>SUM(D27:D29)</f>
        <v>2085.1</v>
      </c>
      <c r="E25" s="66"/>
      <c r="F25" s="66">
        <f>SUM(F27)</f>
        <v>87.1</v>
      </c>
      <c r="G25" s="81">
        <f>SUM(G30+G33+G37)</f>
        <v>1998</v>
      </c>
      <c r="H25" s="66"/>
      <c r="I25" s="153">
        <f>SUM(G25+F25)</f>
        <v>2085.1</v>
      </c>
    </row>
    <row r="26" spans="1:9" ht="31.5">
      <c r="A26" s="216"/>
      <c r="B26" s="207"/>
      <c r="C26" s="50" t="s">
        <v>27</v>
      </c>
      <c r="D26" s="66"/>
      <c r="E26" s="66"/>
      <c r="F26" s="66"/>
      <c r="G26" s="66"/>
      <c r="H26" s="66"/>
    </row>
    <row r="27" spans="1:9" ht="96" customHeight="1">
      <c r="A27" s="216"/>
      <c r="B27" s="217"/>
      <c r="C27" s="48" t="s">
        <v>311</v>
      </c>
      <c r="D27" s="82">
        <f>SUM(D35+D39)</f>
        <v>1785.1</v>
      </c>
      <c r="E27" s="66"/>
      <c r="F27" s="66">
        <f>SUM(F37)</f>
        <v>87.1</v>
      </c>
      <c r="G27" s="81">
        <f>SUM(G30+G33+G37)</f>
        <v>1998</v>
      </c>
      <c r="H27" s="66"/>
    </row>
    <row r="28" spans="1:9" ht="158.25" customHeight="1">
      <c r="A28" s="216"/>
      <c r="B28" s="217"/>
      <c r="C28" s="47" t="s">
        <v>337</v>
      </c>
      <c r="D28" s="82">
        <f>SUM(D32)</f>
        <v>0</v>
      </c>
      <c r="E28" s="66"/>
      <c r="F28" s="66"/>
      <c r="G28" s="81">
        <f>SUM(G32)</f>
        <v>0</v>
      </c>
      <c r="H28" s="66"/>
    </row>
    <row r="29" spans="1:9" ht="174.75" customHeight="1">
      <c r="A29" s="216"/>
      <c r="B29" s="218"/>
      <c r="C29" s="48" t="s">
        <v>333</v>
      </c>
      <c r="D29" s="82">
        <f>SUM(D36)</f>
        <v>300</v>
      </c>
      <c r="E29" s="66"/>
      <c r="F29" s="66"/>
      <c r="G29" s="81">
        <f>SUM(G36)</f>
        <v>300</v>
      </c>
      <c r="H29" s="66"/>
    </row>
    <row r="30" spans="1:9">
      <c r="A30" s="209" t="s">
        <v>49</v>
      </c>
      <c r="B30" s="206" t="s">
        <v>137</v>
      </c>
      <c r="C30" s="72" t="s">
        <v>21</v>
      </c>
      <c r="D30" s="81">
        <f>SUM(D32)</f>
        <v>0</v>
      </c>
      <c r="E30" s="66"/>
      <c r="F30" s="66"/>
      <c r="G30" s="81">
        <f>SUM(G32)</f>
        <v>0</v>
      </c>
      <c r="H30" s="66"/>
    </row>
    <row r="31" spans="1:9" ht="31.5">
      <c r="A31" s="210"/>
      <c r="B31" s="207"/>
      <c r="C31" s="66" t="s">
        <v>27</v>
      </c>
      <c r="D31" s="66"/>
      <c r="E31" s="66"/>
      <c r="F31" s="66"/>
      <c r="G31" s="66"/>
      <c r="H31" s="66"/>
    </row>
    <row r="32" spans="1:9" ht="205.5" customHeight="1">
      <c r="A32" s="211"/>
      <c r="B32" s="208"/>
      <c r="C32" s="118" t="s">
        <v>336</v>
      </c>
      <c r="D32" s="81">
        <v>0</v>
      </c>
      <c r="E32" s="66"/>
      <c r="F32" s="66"/>
      <c r="G32" s="81">
        <v>0</v>
      </c>
      <c r="H32" s="66"/>
    </row>
    <row r="33" spans="1:8">
      <c r="A33" s="209" t="s">
        <v>50</v>
      </c>
      <c r="B33" s="206" t="s">
        <v>138</v>
      </c>
      <c r="C33" s="66" t="s">
        <v>21</v>
      </c>
      <c r="D33" s="81">
        <f>SUM(D35:D36)</f>
        <v>1948</v>
      </c>
      <c r="E33" s="66"/>
      <c r="F33" s="66"/>
      <c r="G33" s="81">
        <f>SUM(G35:G36)</f>
        <v>1948</v>
      </c>
      <c r="H33" s="66"/>
    </row>
    <row r="34" spans="1:8" ht="31.5">
      <c r="A34" s="210"/>
      <c r="B34" s="207"/>
      <c r="C34" s="66" t="s">
        <v>27</v>
      </c>
      <c r="D34" s="66"/>
      <c r="E34" s="66"/>
      <c r="F34" s="66"/>
      <c r="G34" s="66"/>
      <c r="H34" s="66"/>
    </row>
    <row r="35" spans="1:8" ht="93" customHeight="1">
      <c r="A35" s="210"/>
      <c r="B35" s="207"/>
      <c r="C35" s="47" t="s">
        <v>311</v>
      </c>
      <c r="D35" s="81">
        <v>1648</v>
      </c>
      <c r="E35" s="66"/>
      <c r="F35" s="66"/>
      <c r="G35" s="81">
        <v>1648</v>
      </c>
      <c r="H35" s="66"/>
    </row>
    <row r="36" spans="1:8" ht="173.25">
      <c r="A36" s="210"/>
      <c r="B36" s="207"/>
      <c r="C36" s="47" t="s">
        <v>333</v>
      </c>
      <c r="D36" s="81">
        <v>300</v>
      </c>
      <c r="E36" s="66"/>
      <c r="F36" s="66"/>
      <c r="G36" s="81">
        <v>300</v>
      </c>
      <c r="H36" s="66"/>
    </row>
    <row r="37" spans="1:8" ht="15" customHeight="1">
      <c r="A37" s="209" t="s">
        <v>139</v>
      </c>
      <c r="B37" s="206" t="s">
        <v>167</v>
      </c>
      <c r="C37" s="66" t="s">
        <v>21</v>
      </c>
      <c r="D37" s="81">
        <f>SUM(F37+G37)</f>
        <v>137.1</v>
      </c>
      <c r="E37" s="66"/>
      <c r="F37" s="66">
        <f>SUM(F39)</f>
        <v>87.1</v>
      </c>
      <c r="G37" s="81">
        <f>SUM(G39)</f>
        <v>50</v>
      </c>
      <c r="H37" s="66"/>
    </row>
    <row r="38" spans="1:8" ht="31.5">
      <c r="A38" s="210"/>
      <c r="B38" s="207"/>
      <c r="C38" s="50" t="s">
        <v>27</v>
      </c>
      <c r="D38" s="66"/>
      <c r="E38" s="66"/>
      <c r="F38" s="66"/>
      <c r="G38" s="66"/>
      <c r="H38" s="66"/>
    </row>
    <row r="39" spans="1:8" ht="89.25" customHeight="1">
      <c r="A39" s="211"/>
      <c r="B39" s="208"/>
      <c r="C39" s="47" t="s">
        <v>311</v>
      </c>
      <c r="D39" s="81">
        <v>137.1</v>
      </c>
      <c r="E39" s="66"/>
      <c r="F39" s="66">
        <v>87.1</v>
      </c>
      <c r="G39" s="81">
        <v>50</v>
      </c>
      <c r="H39" s="66"/>
    </row>
    <row r="40" spans="1:8" hidden="1">
      <c r="A40" s="66" t="s">
        <v>8</v>
      </c>
      <c r="B40" s="66"/>
      <c r="C40" s="66"/>
      <c r="D40" s="66"/>
      <c r="E40" s="66"/>
      <c r="F40" s="66"/>
      <c r="G40" s="66"/>
      <c r="H40" s="66"/>
    </row>
    <row r="41" spans="1:8">
      <c r="A41" s="216" t="s">
        <v>14</v>
      </c>
      <c r="B41" s="206" t="s">
        <v>141</v>
      </c>
      <c r="C41" s="66" t="s">
        <v>21</v>
      </c>
      <c r="D41" s="81">
        <f>SUM(D44+D48+D52+D55+D58)</f>
        <v>5767.8</v>
      </c>
      <c r="E41" s="66"/>
      <c r="F41" s="66"/>
      <c r="G41" s="81">
        <f>SUM(G43)</f>
        <v>5767.8</v>
      </c>
      <c r="H41" s="66"/>
    </row>
    <row r="42" spans="1:8" ht="31.5">
      <c r="A42" s="216"/>
      <c r="B42" s="207"/>
      <c r="C42" s="66" t="s">
        <v>27</v>
      </c>
      <c r="D42" s="66"/>
      <c r="E42" s="66"/>
      <c r="F42" s="66"/>
      <c r="G42" s="66"/>
      <c r="H42" s="66"/>
    </row>
    <row r="43" spans="1:8" ht="109.5" customHeight="1">
      <c r="A43" s="216"/>
      <c r="B43" s="207"/>
      <c r="C43" s="47" t="s">
        <v>311</v>
      </c>
      <c r="D43" s="81">
        <f>SUM(D47+D51+D54+D57+D60)</f>
        <v>5767.8</v>
      </c>
      <c r="E43" s="66"/>
      <c r="F43" s="66"/>
      <c r="G43" s="81">
        <f>SUM(G47+G51+G54+G57+G60)</f>
        <v>5767.8</v>
      </c>
      <c r="H43" s="66"/>
    </row>
    <row r="44" spans="1:8" ht="15" customHeight="1">
      <c r="A44" s="209" t="s">
        <v>48</v>
      </c>
      <c r="B44" s="206" t="s">
        <v>302</v>
      </c>
      <c r="C44" s="216" t="s">
        <v>21</v>
      </c>
      <c r="D44" s="225">
        <f>SUM(D47)</f>
        <v>112.1</v>
      </c>
      <c r="E44" s="216"/>
      <c r="F44" s="216"/>
      <c r="G44" s="225">
        <f>SUM(G47)</f>
        <v>112.1</v>
      </c>
      <c r="H44" s="216"/>
    </row>
    <row r="45" spans="1:8" hidden="1">
      <c r="A45" s="210"/>
      <c r="B45" s="207"/>
      <c r="C45" s="216"/>
      <c r="D45" s="216"/>
      <c r="E45" s="216"/>
      <c r="F45" s="216"/>
      <c r="G45" s="216"/>
      <c r="H45" s="216"/>
    </row>
    <row r="46" spans="1:8" ht="31.5">
      <c r="A46" s="210"/>
      <c r="B46" s="207"/>
      <c r="C46" s="66" t="s">
        <v>27</v>
      </c>
      <c r="D46" s="66"/>
      <c r="E46" s="66"/>
      <c r="F46" s="66"/>
      <c r="G46" s="66"/>
      <c r="H46" s="66"/>
    </row>
    <row r="47" spans="1:8" ht="155.25" customHeight="1">
      <c r="A47" s="211"/>
      <c r="B47" s="208"/>
      <c r="C47" s="48" t="s">
        <v>311</v>
      </c>
      <c r="D47" s="81">
        <v>112.1</v>
      </c>
      <c r="E47" s="66"/>
      <c r="F47" s="66"/>
      <c r="G47" s="147">
        <v>112.1</v>
      </c>
      <c r="H47" s="66"/>
    </row>
    <row r="48" spans="1:8" ht="13.5" customHeight="1">
      <c r="A48" s="209" t="s">
        <v>51</v>
      </c>
      <c r="B48" s="206" t="s">
        <v>307</v>
      </c>
      <c r="C48" s="216" t="s">
        <v>21</v>
      </c>
      <c r="D48" s="225">
        <f>SUM(D51)</f>
        <v>25</v>
      </c>
      <c r="E48" s="216"/>
      <c r="F48" s="216"/>
      <c r="G48" s="225">
        <f>SUM(G51)</f>
        <v>25</v>
      </c>
      <c r="H48" s="216"/>
    </row>
    <row r="49" spans="1:8" hidden="1">
      <c r="A49" s="210"/>
      <c r="B49" s="207"/>
      <c r="C49" s="216"/>
      <c r="D49" s="216"/>
      <c r="E49" s="216"/>
      <c r="F49" s="216"/>
      <c r="G49" s="216"/>
      <c r="H49" s="216"/>
    </row>
    <row r="50" spans="1:8" ht="30" customHeight="1">
      <c r="A50" s="210"/>
      <c r="B50" s="207"/>
      <c r="C50" s="66" t="s">
        <v>27</v>
      </c>
      <c r="D50" s="66"/>
      <c r="E50" s="66"/>
      <c r="F50" s="66"/>
      <c r="G50" s="66"/>
      <c r="H50" s="66"/>
    </row>
    <row r="51" spans="1:8" ht="214.5" customHeight="1">
      <c r="A51" s="211"/>
      <c r="B51" s="208"/>
      <c r="C51" s="48" t="s">
        <v>311</v>
      </c>
      <c r="D51" s="81">
        <v>25</v>
      </c>
      <c r="E51" s="66"/>
      <c r="F51" s="66"/>
      <c r="G51" s="81">
        <v>25</v>
      </c>
      <c r="H51" s="66"/>
    </row>
    <row r="52" spans="1:8" ht="25.5" customHeight="1">
      <c r="A52" s="209" t="s">
        <v>168</v>
      </c>
      <c r="B52" s="206" t="s">
        <v>304</v>
      </c>
      <c r="C52" s="50" t="s">
        <v>21</v>
      </c>
      <c r="D52" s="81">
        <f>SUM(D54)</f>
        <v>0</v>
      </c>
      <c r="E52" s="66"/>
      <c r="F52" s="66"/>
      <c r="G52" s="81">
        <f>SUM(G54)</f>
        <v>0</v>
      </c>
      <c r="H52" s="66"/>
    </row>
    <row r="53" spans="1:8" ht="31.5">
      <c r="A53" s="210"/>
      <c r="B53" s="207"/>
      <c r="C53" s="66" t="s">
        <v>27</v>
      </c>
      <c r="D53" s="66"/>
      <c r="E53" s="66"/>
      <c r="F53" s="66"/>
      <c r="G53" s="66"/>
      <c r="H53" s="66"/>
    </row>
    <row r="54" spans="1:8" ht="93" customHeight="1">
      <c r="A54" s="211"/>
      <c r="B54" s="208"/>
      <c r="C54" s="48" t="s">
        <v>311</v>
      </c>
      <c r="D54" s="81">
        <v>0</v>
      </c>
      <c r="E54" s="66"/>
      <c r="F54" s="66"/>
      <c r="G54" s="81">
        <v>0</v>
      </c>
      <c r="H54" s="66"/>
    </row>
    <row r="55" spans="1:8" ht="14.25" customHeight="1">
      <c r="A55" s="209" t="s">
        <v>169</v>
      </c>
      <c r="B55" s="206" t="s">
        <v>146</v>
      </c>
      <c r="C55" s="50" t="s">
        <v>21</v>
      </c>
      <c r="D55" s="81">
        <f>SUM(D57)</f>
        <v>5495</v>
      </c>
      <c r="E55" s="66"/>
      <c r="F55" s="66"/>
      <c r="G55" s="81">
        <f>SUM(G57)</f>
        <v>5495</v>
      </c>
      <c r="H55" s="66"/>
    </row>
    <row r="56" spans="1:8" ht="31.5">
      <c r="A56" s="210"/>
      <c r="B56" s="207"/>
      <c r="C56" s="66" t="s">
        <v>27</v>
      </c>
      <c r="D56" s="66"/>
      <c r="E56" s="66"/>
      <c r="F56" s="66"/>
      <c r="G56" s="66"/>
      <c r="H56" s="66"/>
    </row>
    <row r="57" spans="1:8" ht="98.25" customHeight="1">
      <c r="A57" s="211"/>
      <c r="B57" s="208"/>
      <c r="C57" s="48" t="s">
        <v>311</v>
      </c>
      <c r="D57" s="81">
        <v>5495</v>
      </c>
      <c r="E57" s="66"/>
      <c r="F57" s="66"/>
      <c r="G57" s="81">
        <v>5495</v>
      </c>
      <c r="H57" s="66"/>
    </row>
    <row r="58" spans="1:8">
      <c r="A58" s="209" t="s">
        <v>170</v>
      </c>
      <c r="B58" s="206" t="s">
        <v>308</v>
      </c>
      <c r="C58" s="50" t="s">
        <v>21</v>
      </c>
      <c r="D58" s="81">
        <f>SUM(D60)</f>
        <v>135.69999999999999</v>
      </c>
      <c r="E58" s="66"/>
      <c r="F58" s="66"/>
      <c r="G58" s="81">
        <f>SUM(G60)</f>
        <v>135.69999999999999</v>
      </c>
      <c r="H58" s="66"/>
    </row>
    <row r="59" spans="1:8" ht="31.5">
      <c r="A59" s="210"/>
      <c r="B59" s="207"/>
      <c r="C59" s="66" t="s">
        <v>27</v>
      </c>
      <c r="D59" s="66"/>
      <c r="E59" s="66"/>
      <c r="F59" s="66"/>
      <c r="G59" s="66"/>
      <c r="H59" s="66"/>
    </row>
    <row r="60" spans="1:8" ht="97.5" customHeight="1">
      <c r="A60" s="210"/>
      <c r="B60" s="207"/>
      <c r="C60" s="48" t="s">
        <v>311</v>
      </c>
      <c r="D60" s="81">
        <v>135.69999999999999</v>
      </c>
      <c r="E60" s="66"/>
      <c r="F60" s="66"/>
      <c r="G60" s="81">
        <v>135.69999999999999</v>
      </c>
      <c r="H60" s="66"/>
    </row>
    <row r="61" spans="1:8" ht="18.75" customHeight="1">
      <c r="A61" s="212" t="s">
        <v>148</v>
      </c>
      <c r="B61" s="206" t="s">
        <v>172</v>
      </c>
      <c r="C61" s="83" t="s">
        <v>21</v>
      </c>
      <c r="D61" s="80">
        <f>SUM(D63)</f>
        <v>13334.76</v>
      </c>
      <c r="E61" s="80">
        <f>SUM(E63)</f>
        <v>932.98</v>
      </c>
      <c r="F61" s="80">
        <f>SUM(F63)</f>
        <v>2334.33</v>
      </c>
      <c r="G61" s="80">
        <f>SUM(G63)</f>
        <v>1000</v>
      </c>
      <c r="H61" s="80">
        <f>SUM(H63)</f>
        <v>9067.4500000000007</v>
      </c>
    </row>
    <row r="62" spans="1:8" ht="31.5">
      <c r="A62" s="213"/>
      <c r="B62" s="207"/>
      <c r="C62" s="67" t="s">
        <v>27</v>
      </c>
      <c r="D62" s="66"/>
      <c r="E62" s="66"/>
      <c r="F62" s="66"/>
      <c r="G62" s="66"/>
      <c r="H62" s="66"/>
    </row>
    <row r="63" spans="1:8" ht="96.75" customHeight="1">
      <c r="A63" s="214"/>
      <c r="B63" s="208"/>
      <c r="C63" s="49" t="s">
        <v>311</v>
      </c>
      <c r="D63" s="84">
        <f>SUM(E63:H63)</f>
        <v>13334.76</v>
      </c>
      <c r="E63" s="85">
        <v>932.98</v>
      </c>
      <c r="F63" s="85">
        <v>2334.33</v>
      </c>
      <c r="G63" s="85">
        <v>1000</v>
      </c>
      <c r="H63" s="85">
        <v>9067.4500000000007</v>
      </c>
    </row>
    <row r="64" spans="1:8">
      <c r="A64" s="215" t="s">
        <v>171</v>
      </c>
      <c r="B64" s="207" t="s">
        <v>151</v>
      </c>
      <c r="C64" s="50" t="s">
        <v>21</v>
      </c>
      <c r="D64" s="80">
        <f>SUM(D66)</f>
        <v>13334.76</v>
      </c>
      <c r="E64" s="85">
        <f>SUM(E66)</f>
        <v>932.98</v>
      </c>
      <c r="F64" s="85">
        <f>SUM(F66)</f>
        <v>2334.33</v>
      </c>
      <c r="G64" s="85">
        <v>1000</v>
      </c>
      <c r="H64" s="85">
        <v>9067.4500000000007</v>
      </c>
    </row>
    <row r="65" spans="1:8" ht="31.5">
      <c r="A65" s="215"/>
      <c r="B65" s="207"/>
      <c r="C65" s="66" t="s">
        <v>27</v>
      </c>
      <c r="D65" s="66"/>
      <c r="E65" s="66"/>
      <c r="F65" s="66"/>
      <c r="G65" s="66"/>
      <c r="H65" s="66"/>
    </row>
    <row r="66" spans="1:8" ht="94.5" customHeight="1">
      <c r="A66" s="215"/>
      <c r="B66" s="207"/>
      <c r="C66" s="48" t="s">
        <v>311</v>
      </c>
      <c r="D66" s="85">
        <f>SUM(E66:H66)</f>
        <v>13334.76</v>
      </c>
      <c r="E66" s="85">
        <v>932.98</v>
      </c>
      <c r="F66" s="85">
        <v>2334.33</v>
      </c>
      <c r="G66" s="85">
        <v>1000</v>
      </c>
      <c r="H66" s="85">
        <v>9067.4500000000007</v>
      </c>
    </row>
    <row r="67" spans="1:8" ht="19.5" customHeight="1">
      <c r="A67" s="212" t="s">
        <v>152</v>
      </c>
      <c r="B67" s="206" t="s">
        <v>173</v>
      </c>
      <c r="C67" s="83" t="s">
        <v>21</v>
      </c>
      <c r="D67" s="81">
        <f>SUM(D69)</f>
        <v>1632.4</v>
      </c>
      <c r="E67" s="66"/>
      <c r="F67" s="66"/>
      <c r="G67" s="81">
        <f>SUM(G69)</f>
        <v>1632.4</v>
      </c>
      <c r="H67" s="66"/>
    </row>
    <row r="68" spans="1:8" ht="31.5">
      <c r="A68" s="213"/>
      <c r="B68" s="207"/>
      <c r="C68" s="67" t="s">
        <v>27</v>
      </c>
      <c r="D68" s="66"/>
      <c r="E68" s="66"/>
      <c r="F68" s="66"/>
      <c r="G68" s="66"/>
      <c r="H68" s="66"/>
    </row>
    <row r="69" spans="1:8" ht="96.75" customHeight="1">
      <c r="A69" s="214"/>
      <c r="B69" s="208"/>
      <c r="C69" s="49" t="s">
        <v>311</v>
      </c>
      <c r="D69" s="81">
        <f>SUM(D72+D78)</f>
        <v>1632.4</v>
      </c>
      <c r="E69" s="66"/>
      <c r="F69" s="66"/>
      <c r="G69" s="81">
        <f>SUM(G72+G78)</f>
        <v>1632.4</v>
      </c>
      <c r="H69" s="66"/>
    </row>
    <row r="70" spans="1:8" ht="16.5" customHeight="1">
      <c r="A70" s="209" t="s">
        <v>174</v>
      </c>
      <c r="B70" s="206" t="s">
        <v>309</v>
      </c>
      <c r="C70" s="50" t="s">
        <v>21</v>
      </c>
      <c r="D70" s="81">
        <f>SUM(D72)</f>
        <v>1628.4</v>
      </c>
      <c r="E70" s="66"/>
      <c r="F70" s="66"/>
      <c r="G70" s="81">
        <f>SUM(G72)</f>
        <v>1628.4</v>
      </c>
      <c r="H70" s="66"/>
    </row>
    <row r="71" spans="1:8" ht="30.75" customHeight="1">
      <c r="A71" s="210"/>
      <c r="B71" s="207"/>
      <c r="C71" s="66" t="s">
        <v>27</v>
      </c>
      <c r="D71" s="66"/>
      <c r="E71" s="66"/>
      <c r="F71" s="66"/>
      <c r="G71" s="66"/>
      <c r="H71" s="66"/>
    </row>
    <row r="72" spans="1:8" ht="257.25" customHeight="1">
      <c r="A72" s="211"/>
      <c r="B72" s="208"/>
      <c r="C72" s="48" t="s">
        <v>311</v>
      </c>
      <c r="D72" s="81">
        <v>1628.4</v>
      </c>
      <c r="E72" s="66"/>
      <c r="F72" s="66"/>
      <c r="G72" s="147">
        <v>1628.4</v>
      </c>
      <c r="H72" s="66"/>
    </row>
    <row r="73" spans="1:8" ht="17.25" customHeight="1">
      <c r="A73" s="209" t="s">
        <v>175</v>
      </c>
      <c r="B73" s="206" t="s">
        <v>161</v>
      </c>
      <c r="C73" s="83" t="s">
        <v>21</v>
      </c>
      <c r="D73" s="81">
        <v>0</v>
      </c>
      <c r="E73" s="66"/>
      <c r="F73" s="66"/>
      <c r="G73" s="81">
        <v>0</v>
      </c>
      <c r="H73" s="66"/>
    </row>
    <row r="74" spans="1:8" ht="31.5" customHeight="1">
      <c r="A74" s="210"/>
      <c r="B74" s="207"/>
      <c r="C74" s="67" t="s">
        <v>27</v>
      </c>
      <c r="D74" s="66"/>
      <c r="E74" s="66"/>
      <c r="F74" s="66"/>
      <c r="G74" s="66"/>
      <c r="H74" s="66"/>
    </row>
    <row r="75" spans="1:8" ht="94.5">
      <c r="A75" s="211"/>
      <c r="B75" s="208"/>
      <c r="C75" s="49" t="s">
        <v>311</v>
      </c>
      <c r="D75" s="66"/>
      <c r="E75" s="66"/>
      <c r="F75" s="66"/>
      <c r="G75" s="66"/>
      <c r="H75" s="66"/>
    </row>
    <row r="76" spans="1:8" ht="17.25" customHeight="1">
      <c r="A76" s="209" t="s">
        <v>176</v>
      </c>
      <c r="B76" s="206" t="s">
        <v>181</v>
      </c>
      <c r="C76" s="83" t="s">
        <v>21</v>
      </c>
      <c r="D76" s="81">
        <f>SUM(D78)</f>
        <v>4</v>
      </c>
      <c r="E76" s="66"/>
      <c r="F76" s="66"/>
      <c r="G76" s="81">
        <f>SUM(G78)</f>
        <v>4</v>
      </c>
      <c r="H76" s="66"/>
    </row>
    <row r="77" spans="1:8" ht="32.25" customHeight="1">
      <c r="A77" s="210"/>
      <c r="B77" s="207"/>
      <c r="C77" s="67" t="s">
        <v>27</v>
      </c>
      <c r="D77" s="66"/>
      <c r="E77" s="66"/>
      <c r="F77" s="66"/>
      <c r="G77" s="66"/>
      <c r="H77" s="66"/>
    </row>
    <row r="78" spans="1:8" ht="141" customHeight="1">
      <c r="A78" s="211"/>
      <c r="B78" s="208"/>
      <c r="C78" s="49" t="s">
        <v>311</v>
      </c>
      <c r="D78" s="81">
        <v>4</v>
      </c>
      <c r="E78" s="66"/>
      <c r="F78" s="66"/>
      <c r="G78" s="81">
        <v>4</v>
      </c>
      <c r="H78" s="66"/>
    </row>
    <row r="79" spans="1:8" ht="19.5" customHeight="1">
      <c r="A79" s="209" t="s">
        <v>177</v>
      </c>
      <c r="B79" s="206" t="s">
        <v>182</v>
      </c>
      <c r="C79" s="83" t="s">
        <v>21</v>
      </c>
      <c r="D79" s="81">
        <v>0</v>
      </c>
      <c r="E79" s="66"/>
      <c r="F79" s="66"/>
      <c r="G79" s="81">
        <v>0</v>
      </c>
      <c r="H79" s="66"/>
    </row>
    <row r="80" spans="1:8" ht="30" customHeight="1">
      <c r="A80" s="210"/>
      <c r="B80" s="207"/>
      <c r="C80" s="67" t="s">
        <v>27</v>
      </c>
      <c r="D80" s="66"/>
      <c r="E80" s="66"/>
      <c r="F80" s="66"/>
      <c r="G80" s="66"/>
      <c r="H80" s="66"/>
    </row>
    <row r="81" spans="1:8" ht="96.75" customHeight="1">
      <c r="A81" s="211"/>
      <c r="B81" s="208"/>
      <c r="C81" s="49" t="s">
        <v>311</v>
      </c>
      <c r="D81" s="66"/>
      <c r="E81" s="66"/>
      <c r="F81" s="66"/>
      <c r="G81" s="66"/>
      <c r="H81" s="66"/>
    </row>
    <row r="82" spans="1:8" ht="20.25" customHeight="1">
      <c r="A82" s="209" t="s">
        <v>178</v>
      </c>
      <c r="B82" s="206" t="s">
        <v>310</v>
      </c>
      <c r="C82" s="83" t="s">
        <v>21</v>
      </c>
      <c r="D82" s="81">
        <v>0</v>
      </c>
      <c r="E82" s="66"/>
      <c r="F82" s="66"/>
      <c r="G82" s="81">
        <v>0</v>
      </c>
      <c r="H82" s="66"/>
    </row>
    <row r="83" spans="1:8" ht="31.5">
      <c r="A83" s="210"/>
      <c r="B83" s="207"/>
      <c r="C83" s="67" t="s">
        <v>27</v>
      </c>
      <c r="D83" s="66"/>
      <c r="E83" s="66"/>
      <c r="F83" s="66"/>
      <c r="G83" s="66"/>
      <c r="H83" s="66"/>
    </row>
    <row r="84" spans="1:8" ht="99.75" customHeight="1">
      <c r="A84" s="211"/>
      <c r="B84" s="208"/>
      <c r="C84" s="49" t="s">
        <v>311</v>
      </c>
      <c r="D84" s="66"/>
      <c r="E84" s="66"/>
      <c r="F84" s="66"/>
      <c r="G84" s="66"/>
      <c r="H84" s="66"/>
    </row>
    <row r="85" spans="1:8" ht="17.25" customHeight="1">
      <c r="A85" s="209" t="s">
        <v>179</v>
      </c>
      <c r="B85" s="206" t="s">
        <v>164</v>
      </c>
      <c r="C85" s="83" t="s">
        <v>21</v>
      </c>
      <c r="D85" s="81">
        <v>0</v>
      </c>
      <c r="E85" s="66"/>
      <c r="F85" s="66"/>
      <c r="G85" s="81">
        <v>0</v>
      </c>
      <c r="H85" s="66"/>
    </row>
    <row r="86" spans="1:8" ht="32.25" customHeight="1">
      <c r="A86" s="210"/>
      <c r="B86" s="207"/>
      <c r="C86" s="67" t="s">
        <v>27</v>
      </c>
      <c r="D86" s="66"/>
      <c r="E86" s="66"/>
      <c r="F86" s="66"/>
      <c r="G86" s="66"/>
      <c r="H86" s="66"/>
    </row>
    <row r="87" spans="1:8" ht="95.25" customHeight="1">
      <c r="A87" s="211"/>
      <c r="B87" s="208"/>
      <c r="C87" s="49" t="s">
        <v>311</v>
      </c>
      <c r="D87" s="66"/>
      <c r="E87" s="66"/>
      <c r="F87" s="66"/>
      <c r="G87" s="66"/>
      <c r="H87" s="66"/>
    </row>
    <row r="88" spans="1:8" ht="18" customHeight="1">
      <c r="A88" s="209" t="s">
        <v>180</v>
      </c>
      <c r="B88" s="206" t="s">
        <v>183</v>
      </c>
      <c r="C88" s="83" t="s">
        <v>21</v>
      </c>
      <c r="D88" s="81">
        <v>0</v>
      </c>
      <c r="E88" s="66"/>
      <c r="F88" s="66"/>
      <c r="G88" s="81">
        <v>0</v>
      </c>
      <c r="H88" s="66"/>
    </row>
    <row r="89" spans="1:8" ht="30" customHeight="1">
      <c r="A89" s="210"/>
      <c r="B89" s="207"/>
      <c r="C89" s="67" t="s">
        <v>27</v>
      </c>
      <c r="D89" s="66"/>
      <c r="E89" s="66"/>
      <c r="F89" s="66"/>
      <c r="G89" s="66"/>
      <c r="H89" s="66"/>
    </row>
    <row r="90" spans="1:8" ht="95.25" customHeight="1">
      <c r="A90" s="211"/>
      <c r="B90" s="208"/>
      <c r="C90" s="49" t="s">
        <v>311</v>
      </c>
      <c r="D90" s="66"/>
      <c r="E90" s="66"/>
      <c r="F90" s="66"/>
      <c r="G90" s="66"/>
      <c r="H90" s="66"/>
    </row>
    <row r="91" spans="1:8">
      <c r="A91" s="79"/>
      <c r="B91" s="79"/>
      <c r="C91" s="79"/>
      <c r="D91" s="79"/>
      <c r="E91" s="79"/>
      <c r="F91" s="79"/>
      <c r="G91" s="79"/>
      <c r="H91" s="79"/>
    </row>
    <row r="92" spans="1:8">
      <c r="A92" s="58"/>
      <c r="B92" s="58"/>
      <c r="C92" s="58"/>
      <c r="D92" s="58"/>
      <c r="E92" s="58"/>
      <c r="F92" s="58"/>
      <c r="G92" s="58"/>
      <c r="H92" s="58"/>
    </row>
    <row r="93" spans="1:8" hidden="1">
      <c r="A93" s="203" t="s">
        <v>280</v>
      </c>
      <c r="B93" s="203"/>
      <c r="C93" s="58"/>
      <c r="D93" s="58"/>
      <c r="E93" s="58"/>
      <c r="F93" s="58"/>
      <c r="G93" s="58"/>
      <c r="H93" s="58"/>
    </row>
    <row r="94" spans="1:8" hidden="1">
      <c r="A94" s="203"/>
      <c r="B94" s="203"/>
      <c r="C94" s="58"/>
      <c r="D94" s="58"/>
      <c r="E94" s="58"/>
      <c r="F94" s="58"/>
      <c r="G94" s="58"/>
      <c r="H94" s="58"/>
    </row>
    <row r="95" spans="1:8" ht="19.5" hidden="1" customHeight="1">
      <c r="A95" s="203"/>
      <c r="B95" s="203"/>
      <c r="C95" s="58"/>
      <c r="D95" s="58"/>
      <c r="E95" s="58"/>
      <c r="F95" s="58"/>
      <c r="G95" s="58"/>
      <c r="H95" s="74" t="s">
        <v>279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204" t="s">
        <v>341</v>
      </c>
      <c r="H1" s="204"/>
      <c r="I1" s="204"/>
      <c r="J1" s="204"/>
      <c r="K1" s="204"/>
    </row>
    <row r="2" spans="1:12" ht="15.75" customHeight="1">
      <c r="G2" s="204"/>
      <c r="H2" s="204"/>
      <c r="I2" s="204"/>
      <c r="J2" s="204"/>
      <c r="K2" s="204"/>
    </row>
    <row r="3" spans="1:12" ht="15.75" customHeight="1">
      <c r="G3" s="204"/>
      <c r="H3" s="204"/>
      <c r="I3" s="204"/>
      <c r="J3" s="204"/>
      <c r="K3" s="204"/>
    </row>
    <row r="4" spans="1:12" ht="34.5" customHeight="1">
      <c r="G4" s="204"/>
      <c r="H4" s="204"/>
      <c r="I4" s="204"/>
      <c r="J4" s="204"/>
      <c r="K4" s="204"/>
    </row>
    <row r="5" spans="1:12" ht="15.75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2" ht="15.75" customHeight="1">
      <c r="A6" s="223" t="s">
        <v>28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2" ht="15.75" customHeight="1">
      <c r="A7" s="223" t="s">
        <v>58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2" ht="15.75" customHeight="1">
      <c r="A8" s="223" t="s">
        <v>17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</row>
    <row r="9" spans="1:12" ht="18" customHeight="1">
      <c r="A9" s="242"/>
      <c r="B9" s="242"/>
      <c r="C9" s="242"/>
      <c r="D9" s="242"/>
      <c r="E9" s="242"/>
      <c r="F9" s="242"/>
      <c r="G9" s="242"/>
      <c r="H9" s="242"/>
      <c r="I9" s="242"/>
      <c r="J9" s="242"/>
      <c r="K9" s="242"/>
    </row>
    <row r="10" spans="1:12" s="4" customFormat="1" ht="28.5" customHeight="1">
      <c r="A10" s="243" t="s">
        <v>20</v>
      </c>
      <c r="B10" s="243" t="s">
        <v>29</v>
      </c>
      <c r="C10" s="243" t="s">
        <v>30</v>
      </c>
      <c r="D10" s="244" t="s">
        <v>31</v>
      </c>
      <c r="E10" s="244"/>
      <c r="F10" s="244"/>
      <c r="G10" s="244"/>
      <c r="H10" s="244"/>
      <c r="I10" s="244"/>
      <c r="J10" s="244"/>
      <c r="K10" s="244"/>
    </row>
    <row r="11" spans="1:12" s="4" customFormat="1" ht="81" customHeight="1">
      <c r="A11" s="243"/>
      <c r="B11" s="243"/>
      <c r="C11" s="243"/>
      <c r="D11" s="17" t="s">
        <v>128</v>
      </c>
      <c r="E11" s="17" t="s">
        <v>129</v>
      </c>
      <c r="F11" s="17" t="s">
        <v>130</v>
      </c>
      <c r="G11" s="17" t="s">
        <v>131</v>
      </c>
      <c r="H11" s="17" t="s">
        <v>132</v>
      </c>
      <c r="I11" s="17" t="s">
        <v>133</v>
      </c>
      <c r="J11" s="17" t="s">
        <v>134</v>
      </c>
      <c r="K11" s="8" t="s">
        <v>135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46" t="s">
        <v>7</v>
      </c>
      <c r="B13" s="229" t="s">
        <v>136</v>
      </c>
      <c r="C13" s="10" t="s">
        <v>32</v>
      </c>
      <c r="D13" s="45">
        <f>SUM(D14:D17)</f>
        <v>22820.059999999998</v>
      </c>
      <c r="E13" s="40">
        <f t="shared" ref="E13:K13" si="0">SUM(E14:E17)</f>
        <v>22712.27</v>
      </c>
      <c r="F13" s="45">
        <f t="shared" si="0"/>
        <v>27442.45</v>
      </c>
      <c r="G13" s="45">
        <f t="shared" si="0"/>
        <v>27442.45</v>
      </c>
      <c r="H13" s="40">
        <f t="shared" si="0"/>
        <v>27442.45</v>
      </c>
      <c r="I13" s="40">
        <f t="shared" si="0"/>
        <v>27442.45</v>
      </c>
      <c r="J13" s="44">
        <f t="shared" si="0"/>
        <v>27442.45</v>
      </c>
      <c r="K13" s="44">
        <f t="shared" si="0"/>
        <v>27442.45</v>
      </c>
      <c r="L13" s="46">
        <f>SUM(D13:K13)</f>
        <v>210187.03000000003</v>
      </c>
    </row>
    <row r="14" spans="1:12" ht="37.5" customHeight="1">
      <c r="A14" s="246"/>
      <c r="B14" s="230"/>
      <c r="C14" s="10" t="s">
        <v>33</v>
      </c>
      <c r="D14" s="40">
        <f t="shared" ref="D14:K15" si="1">SUM(D89)</f>
        <v>932.98</v>
      </c>
      <c r="E14" s="40">
        <f t="shared" si="1"/>
        <v>1826.55</v>
      </c>
      <c r="F14" s="40">
        <f t="shared" si="1"/>
        <v>1688.9</v>
      </c>
      <c r="G14" s="40">
        <f t="shared" si="1"/>
        <v>1688.9</v>
      </c>
      <c r="H14" s="40">
        <f t="shared" si="1"/>
        <v>1688.9</v>
      </c>
      <c r="I14" s="40">
        <f t="shared" si="1"/>
        <v>1688.9</v>
      </c>
      <c r="J14" s="44">
        <f t="shared" si="1"/>
        <v>1688.9</v>
      </c>
      <c r="K14" s="44">
        <f t="shared" si="1"/>
        <v>1688.9</v>
      </c>
      <c r="L14" s="46"/>
    </row>
    <row r="15" spans="1:12" ht="37.5" customHeight="1">
      <c r="A15" s="246"/>
      <c r="B15" s="230"/>
      <c r="C15" s="10" t="s">
        <v>24</v>
      </c>
      <c r="D15" s="40">
        <f>SUM(D90+D32)</f>
        <v>2421.4299999999998</v>
      </c>
      <c r="E15" s="40">
        <f t="shared" si="1"/>
        <v>2232.4499999999998</v>
      </c>
      <c r="F15" s="40">
        <f t="shared" si="1"/>
        <v>3164.21</v>
      </c>
      <c r="G15" s="40">
        <f t="shared" si="1"/>
        <v>3164.21</v>
      </c>
      <c r="H15" s="40">
        <f t="shared" si="1"/>
        <v>3164.21</v>
      </c>
      <c r="I15" s="40">
        <f t="shared" si="1"/>
        <v>3164.21</v>
      </c>
      <c r="J15" s="44">
        <f t="shared" si="1"/>
        <v>3164.21</v>
      </c>
      <c r="K15" s="44">
        <f t="shared" si="1"/>
        <v>3164.21</v>
      </c>
      <c r="L15" s="46"/>
    </row>
    <row r="16" spans="1:12" ht="46.5" customHeight="1">
      <c r="A16" s="246"/>
      <c r="B16" s="230"/>
      <c r="C16" s="10" t="s">
        <v>25</v>
      </c>
      <c r="D16" s="40">
        <f t="shared" ref="D16:K16" si="2">SUM(D33+D54+D91+D101)</f>
        <v>10398.199999999999</v>
      </c>
      <c r="E16" s="41">
        <f t="shared" si="2"/>
        <v>9258</v>
      </c>
      <c r="F16" s="41">
        <f t="shared" si="2"/>
        <v>9158</v>
      </c>
      <c r="G16" s="41">
        <f t="shared" si="2"/>
        <v>9158</v>
      </c>
      <c r="H16" s="41">
        <f t="shared" si="2"/>
        <v>9158</v>
      </c>
      <c r="I16" s="41">
        <f t="shared" si="2"/>
        <v>9158</v>
      </c>
      <c r="J16" s="42">
        <f t="shared" si="2"/>
        <v>9158</v>
      </c>
      <c r="K16" s="42">
        <f t="shared" si="2"/>
        <v>9158</v>
      </c>
      <c r="L16" s="46"/>
    </row>
    <row r="17" spans="1:12" ht="37.5" customHeight="1">
      <c r="A17" s="246"/>
      <c r="B17" s="231"/>
      <c r="C17" s="10" t="s">
        <v>26</v>
      </c>
      <c r="D17" s="40">
        <f t="shared" ref="D17:K17" si="3">SUM(D92)</f>
        <v>9067.4500000000007</v>
      </c>
      <c r="E17" s="40">
        <f t="shared" si="3"/>
        <v>9395.27</v>
      </c>
      <c r="F17" s="40">
        <f t="shared" si="3"/>
        <v>13431.34</v>
      </c>
      <c r="G17" s="40">
        <f t="shared" si="3"/>
        <v>13431.34</v>
      </c>
      <c r="H17" s="40">
        <f t="shared" si="3"/>
        <v>13431.34</v>
      </c>
      <c r="I17" s="40">
        <f t="shared" si="3"/>
        <v>13431.34</v>
      </c>
      <c r="J17" s="44">
        <f t="shared" si="3"/>
        <v>13431.34</v>
      </c>
      <c r="K17" s="44">
        <f t="shared" si="3"/>
        <v>13431.34</v>
      </c>
      <c r="L17" s="46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6"/>
    </row>
    <row r="19" spans="1:12" ht="37.5" hidden="1" customHeight="1">
      <c r="A19" s="226" t="s">
        <v>18</v>
      </c>
      <c r="B19" s="232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27"/>
      <c r="B20" s="233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27"/>
      <c r="B21" s="233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27"/>
      <c r="B22" s="233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28"/>
      <c r="B23" s="234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41" t="s">
        <v>19</v>
      </c>
      <c r="B24" s="229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41"/>
      <c r="B25" s="230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41"/>
      <c r="B26" s="230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41"/>
      <c r="B27" s="230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41"/>
      <c r="B28" s="231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41" t="s">
        <v>12</v>
      </c>
      <c r="B30" s="229" t="s">
        <v>312</v>
      </c>
      <c r="C30" s="10" t="s">
        <v>32</v>
      </c>
      <c r="D30" s="40">
        <f>SUM(D32+D33)</f>
        <v>2085.1</v>
      </c>
      <c r="E30" s="41">
        <f t="shared" ref="E30:K30" si="4">SUM(E36+E41+E46)</f>
        <v>2180</v>
      </c>
      <c r="F30" s="41">
        <f t="shared" si="4"/>
        <v>2180</v>
      </c>
      <c r="G30" s="41">
        <f t="shared" si="4"/>
        <v>2180</v>
      </c>
      <c r="H30" s="41">
        <f t="shared" si="4"/>
        <v>2180</v>
      </c>
      <c r="I30" s="41">
        <f t="shared" si="4"/>
        <v>2180</v>
      </c>
      <c r="J30" s="42">
        <f t="shared" si="4"/>
        <v>2180</v>
      </c>
      <c r="K30" s="42">
        <f t="shared" si="4"/>
        <v>2180</v>
      </c>
    </row>
    <row r="31" spans="1:12" ht="32.25" customHeight="1">
      <c r="A31" s="241"/>
      <c r="B31" s="230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41"/>
      <c r="B32" s="230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41"/>
      <c r="B33" s="230"/>
      <c r="C33" s="10" t="s">
        <v>25</v>
      </c>
      <c r="D33" s="40">
        <f t="shared" ref="D33:K33" si="5">SUM(D39+D44+D49)</f>
        <v>1998</v>
      </c>
      <c r="E33" s="41">
        <f t="shared" si="5"/>
        <v>2180</v>
      </c>
      <c r="F33" s="41">
        <f t="shared" si="5"/>
        <v>2180</v>
      </c>
      <c r="G33" s="41">
        <f t="shared" si="5"/>
        <v>2180</v>
      </c>
      <c r="H33" s="41">
        <f t="shared" si="5"/>
        <v>2180</v>
      </c>
      <c r="I33" s="41">
        <f t="shared" si="5"/>
        <v>2180</v>
      </c>
      <c r="J33" s="42">
        <f t="shared" si="5"/>
        <v>2180</v>
      </c>
      <c r="K33" s="42">
        <f t="shared" si="5"/>
        <v>2180</v>
      </c>
    </row>
    <row r="34" spans="1:11" ht="27.75" customHeight="1">
      <c r="A34" s="241"/>
      <c r="B34" s="231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26" t="s">
        <v>52</v>
      </c>
      <c r="B36" s="229" t="s">
        <v>137</v>
      </c>
      <c r="C36" s="10" t="s">
        <v>32</v>
      </c>
      <c r="D36" s="41">
        <v>0</v>
      </c>
      <c r="E36" s="41">
        <v>40</v>
      </c>
      <c r="F36" s="41">
        <v>40</v>
      </c>
      <c r="G36" s="41">
        <v>40</v>
      </c>
      <c r="H36" s="41">
        <v>40</v>
      </c>
      <c r="I36" s="41">
        <v>40</v>
      </c>
      <c r="J36" s="41">
        <v>40</v>
      </c>
      <c r="K36" s="41">
        <v>40</v>
      </c>
    </row>
    <row r="37" spans="1:11" ht="30.75" customHeight="1">
      <c r="A37" s="227"/>
      <c r="B37" s="230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27"/>
      <c r="B38" s="230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27"/>
      <c r="B39" s="230"/>
      <c r="C39" s="10" t="s">
        <v>25</v>
      </c>
      <c r="D39" s="41">
        <v>0</v>
      </c>
      <c r="E39" s="41">
        <v>40</v>
      </c>
      <c r="F39" s="41">
        <v>40</v>
      </c>
      <c r="G39" s="41">
        <v>40</v>
      </c>
      <c r="H39" s="41">
        <v>40</v>
      </c>
      <c r="I39" s="41">
        <v>40</v>
      </c>
      <c r="J39" s="41">
        <v>40</v>
      </c>
      <c r="K39" s="41">
        <v>40</v>
      </c>
    </row>
    <row r="40" spans="1:11" ht="31.5" customHeight="1">
      <c r="A40" s="228"/>
      <c r="B40" s="231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26" t="s">
        <v>50</v>
      </c>
      <c r="B41" s="229" t="s">
        <v>138</v>
      </c>
      <c r="C41" s="10" t="s">
        <v>32</v>
      </c>
      <c r="D41" s="40">
        <v>1948</v>
      </c>
      <c r="E41" s="40">
        <v>2090</v>
      </c>
      <c r="F41" s="40">
        <v>2090</v>
      </c>
      <c r="G41" s="40">
        <v>2090</v>
      </c>
      <c r="H41" s="40">
        <v>2090</v>
      </c>
      <c r="I41" s="40">
        <v>2090</v>
      </c>
      <c r="J41" s="40">
        <v>2090</v>
      </c>
      <c r="K41" s="40">
        <v>2090</v>
      </c>
    </row>
    <row r="42" spans="1:11" ht="30">
      <c r="A42" s="227"/>
      <c r="B42" s="230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27"/>
      <c r="B43" s="230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27"/>
      <c r="B44" s="230"/>
      <c r="C44" s="10" t="s">
        <v>25</v>
      </c>
      <c r="D44" s="40">
        <v>1948</v>
      </c>
      <c r="E44" s="40">
        <v>2090</v>
      </c>
      <c r="F44" s="40">
        <v>2090</v>
      </c>
      <c r="G44" s="40">
        <v>2090</v>
      </c>
      <c r="H44" s="40">
        <v>2090</v>
      </c>
      <c r="I44" s="40">
        <v>2090</v>
      </c>
      <c r="J44" s="40">
        <v>2090</v>
      </c>
      <c r="K44" s="40">
        <v>2090</v>
      </c>
    </row>
    <row r="45" spans="1:11" ht="30">
      <c r="A45" s="228"/>
      <c r="B45" s="231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26" t="s">
        <v>139</v>
      </c>
      <c r="B46" s="229" t="s">
        <v>140</v>
      </c>
      <c r="C46" s="10" t="s">
        <v>32</v>
      </c>
      <c r="D46" s="41">
        <f>SUM(D48+D49)</f>
        <v>137.1</v>
      </c>
      <c r="E46" s="41">
        <v>50</v>
      </c>
      <c r="F46" s="41">
        <v>50</v>
      </c>
      <c r="G46" s="41">
        <v>50</v>
      </c>
      <c r="H46" s="41">
        <v>50</v>
      </c>
      <c r="I46" s="41">
        <v>50</v>
      </c>
      <c r="J46" s="41">
        <v>50</v>
      </c>
      <c r="K46" s="41">
        <v>50</v>
      </c>
    </row>
    <row r="47" spans="1:11" ht="30">
      <c r="A47" s="227"/>
      <c r="B47" s="230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27"/>
      <c r="B48" s="230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27"/>
      <c r="B49" s="230"/>
      <c r="C49" s="10" t="s">
        <v>25</v>
      </c>
      <c r="D49" s="41">
        <v>50</v>
      </c>
      <c r="E49" s="41">
        <v>50</v>
      </c>
      <c r="F49" s="41">
        <v>50</v>
      </c>
      <c r="G49" s="41">
        <v>50</v>
      </c>
      <c r="H49" s="41">
        <v>50</v>
      </c>
      <c r="I49" s="41">
        <v>50</v>
      </c>
      <c r="J49" s="41">
        <v>50</v>
      </c>
      <c r="K49" s="41">
        <v>50</v>
      </c>
    </row>
    <row r="50" spans="1:11" ht="30">
      <c r="A50" s="228"/>
      <c r="B50" s="231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38" t="s">
        <v>14</v>
      </c>
      <c r="B51" s="245" t="s">
        <v>141</v>
      </c>
      <c r="C51" s="10" t="s">
        <v>32</v>
      </c>
      <c r="D51" s="41">
        <f t="shared" ref="D51:K51" si="6">SUM(D62+D68+D73+D78+D83)</f>
        <v>5767.8</v>
      </c>
      <c r="E51" s="41">
        <f t="shared" si="6"/>
        <v>5442</v>
      </c>
      <c r="F51" s="41">
        <f t="shared" si="6"/>
        <v>5442</v>
      </c>
      <c r="G51" s="41">
        <f t="shared" si="6"/>
        <v>5442</v>
      </c>
      <c r="H51" s="41">
        <f t="shared" si="6"/>
        <v>5442</v>
      </c>
      <c r="I51" s="41">
        <f t="shared" si="6"/>
        <v>5442</v>
      </c>
      <c r="J51" s="42">
        <f t="shared" si="6"/>
        <v>5442</v>
      </c>
      <c r="K51" s="42">
        <f t="shared" si="6"/>
        <v>5442</v>
      </c>
    </row>
    <row r="52" spans="1:11" ht="30">
      <c r="A52" s="239"/>
      <c r="B52" s="245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39"/>
      <c r="B53" s="245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39"/>
      <c r="B54" s="245"/>
      <c r="C54" s="10" t="s">
        <v>25</v>
      </c>
      <c r="D54" s="41">
        <f t="shared" ref="D54:K54" si="7">SUM(D65+D71+D76+D81+D86)</f>
        <v>5767.8</v>
      </c>
      <c r="E54" s="41">
        <f t="shared" si="7"/>
        <v>5442</v>
      </c>
      <c r="F54" s="41">
        <f t="shared" si="7"/>
        <v>5442</v>
      </c>
      <c r="G54" s="41">
        <f t="shared" si="7"/>
        <v>5442</v>
      </c>
      <c r="H54" s="41">
        <f t="shared" si="7"/>
        <v>5442</v>
      </c>
      <c r="I54" s="41">
        <f t="shared" si="7"/>
        <v>5442</v>
      </c>
      <c r="J54" s="42">
        <f t="shared" si="7"/>
        <v>5442</v>
      </c>
      <c r="K54" s="42">
        <f t="shared" si="7"/>
        <v>5442</v>
      </c>
    </row>
    <row r="55" spans="1:11" ht="30">
      <c r="A55" s="240"/>
      <c r="B55" s="245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26" t="s">
        <v>45</v>
      </c>
      <c r="B57" s="235" t="s">
        <v>142</v>
      </c>
      <c r="C57" s="10" t="s">
        <v>32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</row>
    <row r="58" spans="1:11" ht="30" hidden="1">
      <c r="A58" s="227"/>
      <c r="B58" s="236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27"/>
      <c r="B59" s="236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27"/>
      <c r="B60" s="236"/>
      <c r="C60" s="10" t="s">
        <v>25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</row>
    <row r="61" spans="1:11" ht="30" hidden="1">
      <c r="A61" s="228"/>
      <c r="B61" s="237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26" t="s">
        <v>54</v>
      </c>
      <c r="B62" s="229" t="s">
        <v>313</v>
      </c>
      <c r="C62" s="10" t="s">
        <v>32</v>
      </c>
      <c r="D62" s="42">
        <v>112.1</v>
      </c>
      <c r="E62" s="42">
        <v>100</v>
      </c>
      <c r="F62" s="42">
        <v>100</v>
      </c>
      <c r="G62" s="42">
        <v>100</v>
      </c>
      <c r="H62" s="42">
        <v>100</v>
      </c>
      <c r="I62" s="42">
        <v>100</v>
      </c>
      <c r="J62" s="42">
        <v>100</v>
      </c>
      <c r="K62" s="42">
        <v>100</v>
      </c>
    </row>
    <row r="63" spans="1:11" ht="44.25" customHeight="1">
      <c r="A63" s="227"/>
      <c r="B63" s="230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27"/>
      <c r="B64" s="230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27"/>
      <c r="B65" s="230"/>
      <c r="C65" s="10" t="s">
        <v>25</v>
      </c>
      <c r="D65" s="42">
        <v>112.1</v>
      </c>
      <c r="E65" s="42">
        <v>100</v>
      </c>
      <c r="F65" s="42">
        <v>100</v>
      </c>
      <c r="G65" s="42">
        <v>100</v>
      </c>
      <c r="H65" s="42">
        <v>100</v>
      </c>
      <c r="I65" s="42">
        <v>100</v>
      </c>
      <c r="J65" s="42">
        <v>100</v>
      </c>
      <c r="K65" s="42">
        <v>100</v>
      </c>
    </row>
    <row r="66" spans="1:11" ht="35.25" customHeight="1">
      <c r="A66" s="227"/>
      <c r="B66" s="230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29"/>
      <c r="B67" s="29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26" t="s">
        <v>53</v>
      </c>
      <c r="B68" s="229" t="s">
        <v>314</v>
      </c>
      <c r="C68" s="10" t="s">
        <v>32</v>
      </c>
      <c r="D68" s="41">
        <v>25</v>
      </c>
      <c r="E68" s="41">
        <v>25</v>
      </c>
      <c r="F68" s="41">
        <v>25</v>
      </c>
      <c r="G68" s="41">
        <v>25</v>
      </c>
      <c r="H68" s="41">
        <v>25</v>
      </c>
      <c r="I68" s="41">
        <v>25</v>
      </c>
      <c r="J68" s="41">
        <v>25</v>
      </c>
      <c r="K68" s="41">
        <v>25</v>
      </c>
    </row>
    <row r="69" spans="1:11" ht="34.5" customHeight="1">
      <c r="A69" s="227"/>
      <c r="B69" s="230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27"/>
      <c r="B70" s="230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27"/>
      <c r="B71" s="230"/>
      <c r="C71" s="10" t="s">
        <v>25</v>
      </c>
      <c r="D71" s="41">
        <v>25</v>
      </c>
      <c r="E71" s="41">
        <v>25</v>
      </c>
      <c r="F71" s="41">
        <v>25</v>
      </c>
      <c r="G71" s="41">
        <v>25</v>
      </c>
      <c r="H71" s="41">
        <v>25</v>
      </c>
      <c r="I71" s="41">
        <v>25</v>
      </c>
      <c r="J71" s="41">
        <v>25</v>
      </c>
      <c r="K71" s="41">
        <v>25</v>
      </c>
    </row>
    <row r="72" spans="1:11" ht="85.5" customHeight="1">
      <c r="A72" s="228"/>
      <c r="B72" s="231"/>
      <c r="C72" s="99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26" t="s">
        <v>143</v>
      </c>
      <c r="B73" s="229" t="s">
        <v>304</v>
      </c>
      <c r="C73" s="10" t="s">
        <v>32</v>
      </c>
      <c r="D73" s="41">
        <v>0</v>
      </c>
      <c r="E73" s="41">
        <v>1</v>
      </c>
      <c r="F73" s="41">
        <v>1</v>
      </c>
      <c r="G73" s="41">
        <v>1</v>
      </c>
      <c r="H73" s="41">
        <v>1</v>
      </c>
      <c r="I73" s="41">
        <v>1</v>
      </c>
      <c r="J73" s="41">
        <v>1</v>
      </c>
      <c r="K73" s="41">
        <v>1</v>
      </c>
    </row>
    <row r="74" spans="1:11" ht="30">
      <c r="A74" s="227"/>
      <c r="B74" s="230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27"/>
      <c r="B75" s="230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27"/>
      <c r="B76" s="230"/>
      <c r="C76" s="10" t="s">
        <v>25</v>
      </c>
      <c r="D76" s="41">
        <v>0</v>
      </c>
      <c r="E76" s="41">
        <v>1</v>
      </c>
      <c r="F76" s="41">
        <v>1</v>
      </c>
      <c r="G76" s="41">
        <v>1</v>
      </c>
      <c r="H76" s="41">
        <v>1</v>
      </c>
      <c r="I76" s="41">
        <v>1</v>
      </c>
      <c r="J76" s="41">
        <v>1</v>
      </c>
      <c r="K76" s="41">
        <v>1</v>
      </c>
    </row>
    <row r="77" spans="1:11" ht="30">
      <c r="A77" s="228"/>
      <c r="B77" s="231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26" t="s">
        <v>144</v>
      </c>
      <c r="B78" s="229" t="s">
        <v>146</v>
      </c>
      <c r="C78" s="10" t="s">
        <v>32</v>
      </c>
      <c r="D78" s="41">
        <v>5495</v>
      </c>
      <c r="E78" s="41">
        <v>5196</v>
      </c>
      <c r="F78" s="41">
        <v>5196</v>
      </c>
      <c r="G78" s="41">
        <v>5196</v>
      </c>
      <c r="H78" s="41">
        <v>5196</v>
      </c>
      <c r="I78" s="41">
        <v>5196</v>
      </c>
      <c r="J78" s="41">
        <v>5196</v>
      </c>
      <c r="K78" s="41">
        <v>5196</v>
      </c>
    </row>
    <row r="79" spans="1:11" ht="30">
      <c r="A79" s="227"/>
      <c r="B79" s="230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27"/>
      <c r="B80" s="230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27"/>
      <c r="B81" s="230"/>
      <c r="C81" s="10" t="s">
        <v>25</v>
      </c>
      <c r="D81" s="41">
        <v>5495</v>
      </c>
      <c r="E81" s="41">
        <v>5196</v>
      </c>
      <c r="F81" s="41">
        <v>5196</v>
      </c>
      <c r="G81" s="41">
        <v>5196</v>
      </c>
      <c r="H81" s="41">
        <v>5196</v>
      </c>
      <c r="I81" s="41">
        <v>5196</v>
      </c>
      <c r="J81" s="41">
        <v>5196</v>
      </c>
      <c r="K81" s="41">
        <v>5196</v>
      </c>
    </row>
    <row r="82" spans="1:11" ht="30">
      <c r="A82" s="228"/>
      <c r="B82" s="231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26" t="s">
        <v>145</v>
      </c>
      <c r="B83" s="229" t="s">
        <v>308</v>
      </c>
      <c r="C83" s="10" t="s">
        <v>32</v>
      </c>
      <c r="D83" s="41">
        <v>135.69999999999999</v>
      </c>
      <c r="E83" s="41">
        <v>120</v>
      </c>
      <c r="F83" s="41">
        <v>120</v>
      </c>
      <c r="G83" s="41">
        <v>120</v>
      </c>
      <c r="H83" s="41">
        <v>120</v>
      </c>
      <c r="I83" s="41">
        <v>120</v>
      </c>
      <c r="J83" s="41">
        <v>120</v>
      </c>
      <c r="K83" s="41">
        <v>120</v>
      </c>
    </row>
    <row r="84" spans="1:11" ht="30">
      <c r="A84" s="227"/>
      <c r="B84" s="230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27"/>
      <c r="B85" s="230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27"/>
      <c r="B86" s="230"/>
      <c r="C86" s="10" t="s">
        <v>25</v>
      </c>
      <c r="D86" s="41">
        <v>135.69999999999999</v>
      </c>
      <c r="E86" s="41">
        <v>120</v>
      </c>
      <c r="F86" s="41">
        <v>120</v>
      </c>
      <c r="G86" s="41">
        <v>120</v>
      </c>
      <c r="H86" s="41">
        <v>120</v>
      </c>
      <c r="I86" s="41">
        <v>120</v>
      </c>
      <c r="J86" s="41">
        <v>120</v>
      </c>
      <c r="K86" s="41">
        <v>120</v>
      </c>
    </row>
    <row r="87" spans="1:11" ht="30">
      <c r="A87" s="228"/>
      <c r="B87" s="231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29" t="s">
        <v>148</v>
      </c>
      <c r="B88" s="229" t="s">
        <v>149</v>
      </c>
      <c r="C88" s="10" t="s">
        <v>32</v>
      </c>
      <c r="D88" s="40">
        <f t="shared" ref="D88:K88" si="8">SUM(D89:D92)</f>
        <v>13334.76</v>
      </c>
      <c r="E88" s="40">
        <f t="shared" si="8"/>
        <v>14454.27</v>
      </c>
      <c r="F88" s="40">
        <f t="shared" si="8"/>
        <v>19184.45</v>
      </c>
      <c r="G88" s="143">
        <f t="shared" si="8"/>
        <v>19184.45</v>
      </c>
      <c r="H88" s="143">
        <f t="shared" si="8"/>
        <v>19184.45</v>
      </c>
      <c r="I88" s="143">
        <f t="shared" si="8"/>
        <v>19184.45</v>
      </c>
      <c r="J88" s="144">
        <f t="shared" si="8"/>
        <v>19184.45</v>
      </c>
      <c r="K88" s="144">
        <f t="shared" si="8"/>
        <v>19184.45</v>
      </c>
    </row>
    <row r="89" spans="1:11" ht="30">
      <c r="A89" s="230"/>
      <c r="B89" s="230"/>
      <c r="C89" s="10" t="s">
        <v>33</v>
      </c>
      <c r="D89" s="43">
        <v>932.98</v>
      </c>
      <c r="E89" s="43">
        <v>1826.55</v>
      </c>
      <c r="F89" s="43">
        <v>1688.9</v>
      </c>
      <c r="G89" s="145">
        <v>1688.9</v>
      </c>
      <c r="H89" s="145">
        <v>1688.9</v>
      </c>
      <c r="I89" s="145">
        <v>1688.9</v>
      </c>
      <c r="J89" s="145">
        <v>1688.9</v>
      </c>
      <c r="K89" s="145">
        <v>1688.9</v>
      </c>
    </row>
    <row r="90" spans="1:11">
      <c r="A90" s="230"/>
      <c r="B90" s="230"/>
      <c r="C90" s="10" t="s">
        <v>24</v>
      </c>
      <c r="D90" s="43">
        <v>2334.33</v>
      </c>
      <c r="E90" s="43">
        <v>2232.4499999999998</v>
      </c>
      <c r="F90" s="43">
        <v>3164.21</v>
      </c>
      <c r="G90" s="145">
        <v>3164.21</v>
      </c>
      <c r="H90" s="145">
        <v>3164.21</v>
      </c>
      <c r="I90" s="145">
        <v>3164.21</v>
      </c>
      <c r="J90" s="145">
        <v>3164.21</v>
      </c>
      <c r="K90" s="145">
        <v>3164.21</v>
      </c>
    </row>
    <row r="91" spans="1:11" ht="45">
      <c r="A91" s="230"/>
      <c r="B91" s="230"/>
      <c r="C91" s="10" t="s">
        <v>25</v>
      </c>
      <c r="D91" s="43">
        <v>1000</v>
      </c>
      <c r="E91" s="43">
        <v>1000</v>
      </c>
      <c r="F91" s="43">
        <v>900</v>
      </c>
      <c r="G91" s="145">
        <v>900</v>
      </c>
      <c r="H91" s="145">
        <v>900</v>
      </c>
      <c r="I91" s="145">
        <v>900</v>
      </c>
      <c r="J91" s="145">
        <v>900</v>
      </c>
      <c r="K91" s="145">
        <v>900</v>
      </c>
    </row>
    <row r="92" spans="1:11" ht="30">
      <c r="A92" s="231"/>
      <c r="B92" s="231"/>
      <c r="C92" s="10" t="s">
        <v>26</v>
      </c>
      <c r="D92" s="43">
        <v>9067.4500000000007</v>
      </c>
      <c r="E92" s="43">
        <v>9395.27</v>
      </c>
      <c r="F92" s="43">
        <v>13431.34</v>
      </c>
      <c r="G92" s="145">
        <v>13431.34</v>
      </c>
      <c r="H92" s="145">
        <v>13431.34</v>
      </c>
      <c r="I92" s="145">
        <v>13431.34</v>
      </c>
      <c r="J92" s="145">
        <v>13431.34</v>
      </c>
      <c r="K92" s="145">
        <v>13431.34</v>
      </c>
    </row>
    <row r="93" spans="1:11">
      <c r="A93" s="226" t="s">
        <v>150</v>
      </c>
      <c r="B93" s="229" t="s">
        <v>151</v>
      </c>
      <c r="C93" s="10" t="s">
        <v>32</v>
      </c>
      <c r="D93" s="40">
        <f t="shared" ref="D93:K93" si="9">SUM(D94:D97)</f>
        <v>13334.76</v>
      </c>
      <c r="E93" s="40">
        <f t="shared" si="9"/>
        <v>14454.27</v>
      </c>
      <c r="F93" s="40">
        <f t="shared" si="9"/>
        <v>19184.45</v>
      </c>
      <c r="G93" s="143">
        <f t="shared" si="9"/>
        <v>19184.45</v>
      </c>
      <c r="H93" s="143">
        <f t="shared" si="9"/>
        <v>19184.45</v>
      </c>
      <c r="I93" s="143">
        <f t="shared" si="9"/>
        <v>19184.45</v>
      </c>
      <c r="J93" s="144">
        <f t="shared" si="9"/>
        <v>19184.45</v>
      </c>
      <c r="K93" s="144">
        <f t="shared" si="9"/>
        <v>19184.45</v>
      </c>
    </row>
    <row r="94" spans="1:11" ht="30">
      <c r="A94" s="227"/>
      <c r="B94" s="230"/>
      <c r="C94" s="10" t="s">
        <v>33</v>
      </c>
      <c r="D94" s="43">
        <v>932.98</v>
      </c>
      <c r="E94" s="43">
        <v>1826.55</v>
      </c>
      <c r="F94" s="43">
        <v>1688.9</v>
      </c>
      <c r="G94" s="145">
        <v>1688.9</v>
      </c>
      <c r="H94" s="145">
        <v>1688.9</v>
      </c>
      <c r="I94" s="145">
        <v>1688.9</v>
      </c>
      <c r="J94" s="145">
        <v>1688.9</v>
      </c>
      <c r="K94" s="145">
        <v>1688.9</v>
      </c>
    </row>
    <row r="95" spans="1:11">
      <c r="A95" s="227"/>
      <c r="B95" s="230"/>
      <c r="C95" s="10" t="s">
        <v>24</v>
      </c>
      <c r="D95" s="43">
        <v>2334.33</v>
      </c>
      <c r="E95" s="43">
        <v>2232.4499999999998</v>
      </c>
      <c r="F95" s="43">
        <v>3164.21</v>
      </c>
      <c r="G95" s="145">
        <v>3164.21</v>
      </c>
      <c r="H95" s="145">
        <v>3164.21</v>
      </c>
      <c r="I95" s="145">
        <v>3164.21</v>
      </c>
      <c r="J95" s="145">
        <v>3164.21</v>
      </c>
      <c r="K95" s="145">
        <v>3164.21</v>
      </c>
    </row>
    <row r="96" spans="1:11" ht="45">
      <c r="A96" s="227"/>
      <c r="B96" s="230"/>
      <c r="C96" s="10" t="s">
        <v>25</v>
      </c>
      <c r="D96" s="43">
        <v>1000</v>
      </c>
      <c r="E96" s="43">
        <v>1000</v>
      </c>
      <c r="F96" s="43">
        <v>900</v>
      </c>
      <c r="G96" s="145">
        <v>900</v>
      </c>
      <c r="H96" s="145">
        <v>900</v>
      </c>
      <c r="I96" s="145">
        <v>900</v>
      </c>
      <c r="J96" s="145">
        <v>900</v>
      </c>
      <c r="K96" s="145">
        <v>900</v>
      </c>
    </row>
    <row r="97" spans="1:11" ht="30">
      <c r="A97" s="227"/>
      <c r="B97" s="230"/>
      <c r="C97" s="10" t="s">
        <v>26</v>
      </c>
      <c r="D97" s="43">
        <v>9067.4500000000007</v>
      </c>
      <c r="E97" s="43">
        <v>9395.27</v>
      </c>
      <c r="F97" s="43">
        <v>13431.34</v>
      </c>
      <c r="G97" s="145">
        <v>13431.34</v>
      </c>
      <c r="H97" s="145">
        <v>13431.34</v>
      </c>
      <c r="I97" s="145">
        <v>13431.34</v>
      </c>
      <c r="J97" s="145">
        <v>13431.34</v>
      </c>
      <c r="K97" s="145">
        <v>13431.34</v>
      </c>
    </row>
    <row r="98" spans="1:11">
      <c r="A98" s="212" t="s">
        <v>152</v>
      </c>
      <c r="B98" s="206" t="s">
        <v>153</v>
      </c>
      <c r="C98" s="30" t="s">
        <v>32</v>
      </c>
      <c r="D98" s="41">
        <f t="shared" ref="D98:K98" si="10">SUM(D103+D113)</f>
        <v>1632.4</v>
      </c>
      <c r="E98" s="41">
        <f t="shared" si="10"/>
        <v>636</v>
      </c>
      <c r="F98" s="41">
        <f t="shared" si="10"/>
        <v>636</v>
      </c>
      <c r="G98" s="41">
        <f t="shared" si="10"/>
        <v>636</v>
      </c>
      <c r="H98" s="41">
        <f t="shared" si="10"/>
        <v>636</v>
      </c>
      <c r="I98" s="41">
        <f t="shared" si="10"/>
        <v>636</v>
      </c>
      <c r="J98" s="42">
        <f t="shared" si="10"/>
        <v>636</v>
      </c>
      <c r="K98" s="42">
        <f t="shared" si="10"/>
        <v>636</v>
      </c>
    </row>
    <row r="99" spans="1:11" ht="30">
      <c r="A99" s="213"/>
      <c r="B99" s="207"/>
      <c r="C99" s="30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13"/>
      <c r="B100" s="207"/>
      <c r="C100" s="30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13"/>
      <c r="B101" s="207"/>
      <c r="C101" s="30" t="s">
        <v>25</v>
      </c>
      <c r="D101" s="41">
        <f>SUM(D106+D116)</f>
        <v>1632.4</v>
      </c>
      <c r="E101" s="41">
        <f>SUM(E106+E116)</f>
        <v>636</v>
      </c>
      <c r="F101" s="41">
        <f>SUM(F106+F116)</f>
        <v>636</v>
      </c>
      <c r="G101" s="41">
        <f>SUM(G106+G116)</f>
        <v>636</v>
      </c>
      <c r="H101" s="41">
        <f>SUM(H106+H116)</f>
        <v>636</v>
      </c>
      <c r="I101" s="41">
        <f>SUM(I103+I113)</f>
        <v>636</v>
      </c>
      <c r="J101" s="42">
        <f>SUM(J103+J113)</f>
        <v>636</v>
      </c>
      <c r="K101" s="42">
        <f>SUM(K106+K116)</f>
        <v>636</v>
      </c>
    </row>
    <row r="102" spans="1:11" ht="30">
      <c r="A102" s="214"/>
      <c r="B102" s="208"/>
      <c r="C102" s="30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26" t="s">
        <v>154</v>
      </c>
      <c r="B103" s="230" t="s">
        <v>309</v>
      </c>
      <c r="C103" s="10" t="s">
        <v>32</v>
      </c>
      <c r="D103" s="41">
        <v>1628.4</v>
      </c>
      <c r="E103" s="41">
        <v>632</v>
      </c>
      <c r="F103" s="41">
        <v>632</v>
      </c>
      <c r="G103" s="41">
        <v>632</v>
      </c>
      <c r="H103" s="41">
        <v>632</v>
      </c>
      <c r="I103" s="41">
        <v>632</v>
      </c>
      <c r="J103" s="41">
        <v>632</v>
      </c>
      <c r="K103" s="41">
        <v>632</v>
      </c>
    </row>
    <row r="104" spans="1:11" ht="63.75" customHeight="1">
      <c r="A104" s="227"/>
      <c r="B104" s="230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27"/>
      <c r="B105" s="230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27"/>
      <c r="B106" s="230"/>
      <c r="C106" s="10" t="s">
        <v>25</v>
      </c>
      <c r="D106" s="41">
        <v>1628.4</v>
      </c>
      <c r="E106" s="41">
        <v>632</v>
      </c>
      <c r="F106" s="41">
        <v>632</v>
      </c>
      <c r="G106" s="41">
        <v>632</v>
      </c>
      <c r="H106" s="41">
        <v>632</v>
      </c>
      <c r="I106" s="41">
        <v>632</v>
      </c>
      <c r="J106" s="41">
        <v>632</v>
      </c>
      <c r="K106" s="41">
        <v>632</v>
      </c>
    </row>
    <row r="107" spans="1:11" ht="61.5" customHeight="1">
      <c r="A107" s="228"/>
      <c r="B107" s="231"/>
      <c r="C107" s="100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26" t="s">
        <v>155</v>
      </c>
      <c r="B108" s="229" t="s">
        <v>161</v>
      </c>
      <c r="C108" s="10" t="s">
        <v>32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</row>
    <row r="109" spans="1:11" ht="30">
      <c r="A109" s="227"/>
      <c r="B109" s="230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27"/>
      <c r="B110" s="230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27"/>
      <c r="B111" s="230"/>
      <c r="C111" s="10" t="s">
        <v>25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</row>
    <row r="112" spans="1:11" ht="30">
      <c r="A112" s="228"/>
      <c r="B112" s="231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26" t="s">
        <v>156</v>
      </c>
      <c r="B113" s="229" t="s">
        <v>162</v>
      </c>
      <c r="C113" s="10" t="s">
        <v>32</v>
      </c>
      <c r="D113" s="41">
        <v>4</v>
      </c>
      <c r="E113" s="41">
        <v>4</v>
      </c>
      <c r="F113" s="41">
        <v>4</v>
      </c>
      <c r="G113" s="41">
        <v>4</v>
      </c>
      <c r="H113" s="41">
        <v>4</v>
      </c>
      <c r="I113" s="41">
        <v>4</v>
      </c>
      <c r="J113" s="41">
        <v>4</v>
      </c>
      <c r="K113" s="41">
        <v>4</v>
      </c>
    </row>
    <row r="114" spans="1:11" ht="48" customHeight="1">
      <c r="A114" s="227"/>
      <c r="B114" s="230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27"/>
      <c r="B115" s="230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27"/>
      <c r="B116" s="230"/>
      <c r="C116" s="10" t="s">
        <v>25</v>
      </c>
      <c r="D116" s="41">
        <v>4</v>
      </c>
      <c r="E116" s="41">
        <v>4</v>
      </c>
      <c r="F116" s="41">
        <v>4</v>
      </c>
      <c r="G116" s="41">
        <v>4</v>
      </c>
      <c r="H116" s="41">
        <v>4</v>
      </c>
      <c r="I116" s="41">
        <v>4</v>
      </c>
      <c r="J116" s="41">
        <v>4</v>
      </c>
      <c r="K116" s="41">
        <v>4</v>
      </c>
    </row>
    <row r="117" spans="1:11" ht="36.75" customHeight="1">
      <c r="A117" s="228"/>
      <c r="B117" s="231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26" t="s">
        <v>157</v>
      </c>
      <c r="B118" s="229" t="s">
        <v>163</v>
      </c>
      <c r="C118" s="10" t="s">
        <v>32</v>
      </c>
      <c r="D118" s="41">
        <v>0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</row>
    <row r="119" spans="1:11" ht="43.5" customHeight="1">
      <c r="A119" s="227"/>
      <c r="B119" s="230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27"/>
      <c r="B120" s="230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27"/>
      <c r="B121" s="230"/>
      <c r="C121" s="10" t="s">
        <v>25</v>
      </c>
      <c r="D121" s="41">
        <v>0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</row>
    <row r="122" spans="1:11" ht="30" customHeight="1">
      <c r="A122" s="228"/>
      <c r="B122" s="231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26" t="s">
        <v>158</v>
      </c>
      <c r="B123" s="229" t="s">
        <v>315</v>
      </c>
      <c r="C123" s="10" t="s">
        <v>32</v>
      </c>
      <c r="D123" s="41">
        <v>0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41">
        <v>0</v>
      </c>
    </row>
    <row r="124" spans="1:11" ht="30">
      <c r="A124" s="227"/>
      <c r="B124" s="230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27"/>
      <c r="B125" s="230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27"/>
      <c r="B126" s="230"/>
      <c r="C126" s="10" t="s">
        <v>25</v>
      </c>
      <c r="D126" s="41">
        <v>0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</row>
    <row r="127" spans="1:11" ht="35.25" customHeight="1">
      <c r="A127" s="228"/>
      <c r="B127" s="231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26" t="s">
        <v>159</v>
      </c>
      <c r="B128" s="229" t="s">
        <v>164</v>
      </c>
      <c r="C128" s="10" t="s">
        <v>32</v>
      </c>
      <c r="D128" s="41">
        <v>0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</row>
    <row r="129" spans="1:11" ht="30">
      <c r="A129" s="227"/>
      <c r="B129" s="230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27"/>
      <c r="B130" s="230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27"/>
      <c r="B131" s="230"/>
      <c r="C131" s="10" t="s">
        <v>25</v>
      </c>
      <c r="D131" s="41">
        <v>0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</row>
    <row r="132" spans="1:11" ht="30">
      <c r="A132" s="228"/>
      <c r="B132" s="231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26" t="s">
        <v>160</v>
      </c>
      <c r="B133" s="229" t="s">
        <v>165</v>
      </c>
      <c r="C133" s="10" t="s">
        <v>32</v>
      </c>
      <c r="D133" s="41">
        <v>0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  <c r="K133" s="41">
        <v>0</v>
      </c>
    </row>
    <row r="134" spans="1:11" ht="30">
      <c r="A134" s="227"/>
      <c r="B134" s="230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27"/>
      <c r="B135" s="230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27"/>
      <c r="B136" s="230"/>
      <c r="C136" s="10" t="s">
        <v>25</v>
      </c>
      <c r="D136" s="41"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</row>
    <row r="137" spans="1:11" ht="30">
      <c r="A137" s="228"/>
      <c r="B137" s="231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4"/>
      <c r="B138" s="31"/>
      <c r="C138" s="32"/>
      <c r="D138" s="32"/>
      <c r="E138" s="32"/>
      <c r="F138" s="32"/>
      <c r="G138" s="32"/>
      <c r="H138" s="32"/>
      <c r="I138" s="32"/>
      <c r="J138" s="33"/>
      <c r="K138" s="33"/>
    </row>
    <row r="139" spans="1:11">
      <c r="A139" s="39"/>
      <c r="B139" s="35"/>
      <c r="C139" s="37"/>
      <c r="D139" s="37"/>
      <c r="E139" s="37"/>
      <c r="F139" s="37"/>
      <c r="G139" s="37"/>
      <c r="H139" s="37"/>
      <c r="I139" s="37"/>
      <c r="J139" s="38"/>
      <c r="K139" s="38"/>
    </row>
    <row r="140" spans="1:11" hidden="1">
      <c r="A140" s="203" t="s">
        <v>280</v>
      </c>
      <c r="B140" s="203"/>
      <c r="C140" s="36"/>
      <c r="D140" s="37"/>
      <c r="E140" s="37"/>
      <c r="F140" s="37"/>
      <c r="G140" s="37"/>
      <c r="H140" s="37"/>
      <c r="I140" s="37"/>
      <c r="J140" s="38"/>
      <c r="K140" s="38"/>
    </row>
    <row r="141" spans="1:11" ht="35.25" hidden="1" customHeight="1">
      <c r="A141" s="203"/>
      <c r="B141" s="203"/>
      <c r="J141" s="205" t="s">
        <v>279</v>
      </c>
      <c r="K141" s="205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09" customWidth="1"/>
    <col min="7" max="7" width="14" style="109" customWidth="1"/>
    <col min="8" max="10" width="12.85546875" style="109" customWidth="1"/>
    <col min="11" max="11" width="10.5703125" style="6" bestFit="1" customWidth="1"/>
    <col min="12" max="16384" width="9.140625" style="6"/>
  </cols>
  <sheetData>
    <row r="1" spans="1:11" ht="282" hidden="1" customHeight="1">
      <c r="G1" s="255" t="s">
        <v>284</v>
      </c>
      <c r="H1" s="256"/>
      <c r="I1" s="256"/>
      <c r="J1" s="256"/>
    </row>
    <row r="2" spans="1:11" ht="282" hidden="1" customHeight="1">
      <c r="G2" s="256"/>
      <c r="H2" s="256"/>
      <c r="I2" s="256"/>
      <c r="J2" s="256"/>
    </row>
    <row r="3" spans="1:11" ht="282" hidden="1" customHeight="1">
      <c r="G3" s="256"/>
      <c r="H3" s="256"/>
      <c r="I3" s="256"/>
      <c r="J3" s="256"/>
    </row>
    <row r="4" spans="1:11" ht="73.5" customHeight="1">
      <c r="G4" s="256"/>
      <c r="H4" s="256"/>
      <c r="I4" s="256"/>
      <c r="J4" s="256"/>
    </row>
    <row r="5" spans="1:11" ht="282" hidden="1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</row>
    <row r="6" spans="1:11" ht="29.25" customHeight="1">
      <c r="A6" s="223" t="s">
        <v>36</v>
      </c>
      <c r="B6" s="223"/>
      <c r="C6" s="223"/>
      <c r="D6" s="223"/>
      <c r="E6" s="223"/>
      <c r="F6" s="223"/>
      <c r="G6" s="223"/>
      <c r="H6" s="223"/>
      <c r="I6" s="223"/>
      <c r="J6" s="223"/>
    </row>
    <row r="7" spans="1:11" ht="21" customHeight="1">
      <c r="A7" s="224" t="s">
        <v>166</v>
      </c>
      <c r="B7" s="224"/>
      <c r="C7" s="224"/>
      <c r="D7" s="224"/>
      <c r="E7" s="224"/>
      <c r="F7" s="224"/>
      <c r="G7" s="224"/>
      <c r="H7" s="224"/>
      <c r="I7" s="224"/>
      <c r="J7" s="224"/>
    </row>
    <row r="8" spans="1:11" ht="23.25" customHeight="1">
      <c r="A8" s="272" t="s">
        <v>127</v>
      </c>
      <c r="B8" s="272"/>
      <c r="C8" s="272"/>
      <c r="D8" s="272"/>
      <c r="E8" s="272"/>
      <c r="F8" s="272"/>
      <c r="G8" s="272"/>
      <c r="H8" s="272"/>
      <c r="I8" s="272"/>
      <c r="J8" s="272"/>
    </row>
    <row r="9" spans="1:11" s="4" customFormat="1" ht="28.5" customHeight="1">
      <c r="A9" s="273" t="s">
        <v>20</v>
      </c>
      <c r="B9" s="273" t="s">
        <v>37</v>
      </c>
      <c r="C9" s="244" t="s">
        <v>38</v>
      </c>
      <c r="D9" s="244" t="s">
        <v>42</v>
      </c>
      <c r="E9" s="244" t="s">
        <v>43</v>
      </c>
      <c r="F9" s="269" t="s">
        <v>39</v>
      </c>
      <c r="G9" s="270"/>
      <c r="H9" s="270"/>
      <c r="I9" s="270"/>
      <c r="J9" s="271"/>
    </row>
    <row r="10" spans="1:11" s="4" customFormat="1" ht="222" customHeight="1">
      <c r="A10" s="273"/>
      <c r="B10" s="273"/>
      <c r="C10" s="244"/>
      <c r="D10" s="244"/>
      <c r="E10" s="244"/>
      <c r="F10" s="138" t="s">
        <v>21</v>
      </c>
      <c r="G10" s="138" t="s">
        <v>23</v>
      </c>
      <c r="H10" s="138" t="s">
        <v>24</v>
      </c>
      <c r="I10" s="138" t="s">
        <v>40</v>
      </c>
      <c r="J10" s="139" t="s">
        <v>44</v>
      </c>
    </row>
    <row r="11" spans="1:11" s="128" customFormat="1" ht="25.5" customHeight="1">
      <c r="A11" s="127">
        <v>1</v>
      </c>
      <c r="B11" s="127">
        <v>2</v>
      </c>
      <c r="C11" s="127">
        <v>3</v>
      </c>
      <c r="D11" s="127">
        <v>4</v>
      </c>
      <c r="E11" s="127">
        <v>5</v>
      </c>
      <c r="F11" s="127">
        <v>6</v>
      </c>
      <c r="G11" s="127">
        <v>7</v>
      </c>
      <c r="H11" s="127">
        <v>8</v>
      </c>
      <c r="I11" s="127">
        <v>9</v>
      </c>
      <c r="J11" s="129">
        <v>10</v>
      </c>
    </row>
    <row r="12" spans="1:11" ht="27.75" customHeight="1">
      <c r="A12" s="246" t="s">
        <v>7</v>
      </c>
      <c r="B12" s="250" t="s">
        <v>166</v>
      </c>
      <c r="C12" s="257"/>
      <c r="D12" s="11" t="s">
        <v>21</v>
      </c>
      <c r="E12" s="86">
        <f>SUM(F12)</f>
        <v>22820.059999999998</v>
      </c>
      <c r="F12" s="55">
        <f>SUM(F13:F19)</f>
        <v>22820.059999999998</v>
      </c>
      <c r="G12" s="55">
        <f t="shared" ref="G12" si="0">SUM(G13:G19)</f>
        <v>932.98</v>
      </c>
      <c r="H12" s="55">
        <f>SUM(H13:H19)</f>
        <v>2421.4299999999998</v>
      </c>
      <c r="I12" s="55">
        <f>SUM(I13:I19)</f>
        <v>10398.200000000001</v>
      </c>
      <c r="J12" s="110">
        <f>SUM(J13:J19)</f>
        <v>9067.4500000000007</v>
      </c>
      <c r="K12" s="153">
        <f>SUM(G12:J12)</f>
        <v>22820.06</v>
      </c>
    </row>
    <row r="13" spans="1:11" ht="27" customHeight="1">
      <c r="A13" s="246"/>
      <c r="B13" s="251"/>
      <c r="C13" s="257"/>
      <c r="D13" s="57"/>
      <c r="E13" s="105" t="s">
        <v>226</v>
      </c>
      <c r="F13" s="111">
        <f>SUM(F78+F23)</f>
        <v>187.1</v>
      </c>
      <c r="G13" s="55"/>
      <c r="H13" s="55"/>
      <c r="I13" s="111">
        <f>SUM(I78+I23)</f>
        <v>187.1</v>
      </c>
      <c r="J13" s="110"/>
    </row>
    <row r="14" spans="1:11" ht="27" customHeight="1">
      <c r="A14" s="246"/>
      <c r="B14" s="251"/>
      <c r="C14" s="257"/>
      <c r="D14" s="57"/>
      <c r="E14" s="105" t="s">
        <v>339</v>
      </c>
      <c r="F14" s="111">
        <v>87.1</v>
      </c>
      <c r="G14" s="55"/>
      <c r="H14" s="55">
        <v>87.1</v>
      </c>
      <c r="I14" s="111"/>
      <c r="J14" s="110"/>
    </row>
    <row r="15" spans="1:11" ht="28.5" customHeight="1">
      <c r="A15" s="246"/>
      <c r="B15" s="251"/>
      <c r="C15" s="257"/>
      <c r="D15" s="57"/>
      <c r="E15" s="105" t="s">
        <v>227</v>
      </c>
      <c r="F15" s="111">
        <f>SUM(F26)</f>
        <v>0</v>
      </c>
      <c r="G15" s="55"/>
      <c r="H15" s="55"/>
      <c r="I15" s="111">
        <f>SUM(I26)</f>
        <v>0</v>
      </c>
      <c r="J15" s="110"/>
    </row>
    <row r="16" spans="1:11" ht="24.75" customHeight="1">
      <c r="A16" s="246"/>
      <c r="B16" s="251"/>
      <c r="C16" s="257"/>
      <c r="D16" s="57"/>
      <c r="E16" s="105" t="s">
        <v>275</v>
      </c>
      <c r="F16" s="111">
        <f>SUM(F79)</f>
        <v>5495</v>
      </c>
      <c r="G16" s="55"/>
      <c r="H16" s="55"/>
      <c r="I16" s="111">
        <f>SUM(I79)</f>
        <v>5495</v>
      </c>
      <c r="J16" s="110"/>
    </row>
    <row r="17" spans="1:11" ht="25.5" customHeight="1">
      <c r="A17" s="246"/>
      <c r="B17" s="251"/>
      <c r="C17" s="257"/>
      <c r="D17" s="57"/>
      <c r="E17" s="105">
        <v>1003</v>
      </c>
      <c r="F17" s="111">
        <f>SUM(F22+F80+F25)</f>
        <v>2083.6999999999998</v>
      </c>
      <c r="G17" s="55"/>
      <c r="H17" s="55"/>
      <c r="I17" s="111">
        <f>SUM(I22+I80+I25)</f>
        <v>2083.6999999999998</v>
      </c>
      <c r="J17" s="110"/>
    </row>
    <row r="18" spans="1:11" ht="25.5" customHeight="1">
      <c r="A18" s="246"/>
      <c r="B18" s="251"/>
      <c r="C18" s="257"/>
      <c r="D18" s="57"/>
      <c r="E18" s="105" t="s">
        <v>335</v>
      </c>
      <c r="F18" s="111">
        <f>SUM(F107:F107)</f>
        <v>1632.4</v>
      </c>
      <c r="G18" s="55"/>
      <c r="H18" s="55"/>
      <c r="I18" s="111">
        <f>SUM(I107:I107)</f>
        <v>1632.4</v>
      </c>
      <c r="J18" s="110"/>
    </row>
    <row r="19" spans="1:11" ht="21.75" customHeight="1">
      <c r="A19" s="246"/>
      <c r="B19" s="251"/>
      <c r="C19" s="257"/>
      <c r="D19" s="57"/>
      <c r="E19" s="105" t="s">
        <v>334</v>
      </c>
      <c r="F19" s="111">
        <f>SUM(F103)</f>
        <v>13334.76</v>
      </c>
      <c r="G19" s="56">
        <v>932.98</v>
      </c>
      <c r="H19" s="56">
        <v>2334.33</v>
      </c>
      <c r="I19" s="56">
        <v>1000</v>
      </c>
      <c r="J19" s="112">
        <v>9067.4500000000007</v>
      </c>
      <c r="K19" s="153"/>
    </row>
    <row r="20" spans="1:11" ht="45.75" customHeight="1">
      <c r="A20" s="247" t="s">
        <v>12</v>
      </c>
      <c r="B20" s="250" t="s">
        <v>306</v>
      </c>
      <c r="C20" s="250" t="s">
        <v>316</v>
      </c>
      <c r="D20" s="96" t="s">
        <v>41</v>
      </c>
      <c r="E20" s="96"/>
      <c r="F20" s="55">
        <f>SUM(F22:F26)</f>
        <v>2085.1</v>
      </c>
      <c r="G20" s="55"/>
      <c r="H20" s="55"/>
      <c r="I20" s="55">
        <f>SUM(I22:I26)</f>
        <v>1998</v>
      </c>
      <c r="J20" s="113"/>
    </row>
    <row r="21" spans="1:11" ht="24.75" customHeight="1">
      <c r="A21" s="248"/>
      <c r="B21" s="251"/>
      <c r="C21" s="251"/>
      <c r="D21" s="250" t="s">
        <v>311</v>
      </c>
      <c r="E21" s="11" t="s">
        <v>21</v>
      </c>
      <c r="F21" s="114">
        <f>SUM(F22:F23)</f>
        <v>1698</v>
      </c>
      <c r="G21" s="55"/>
      <c r="H21" s="55"/>
      <c r="I21" s="114">
        <f>SUM(I22:I23)</f>
        <v>1698</v>
      </c>
      <c r="J21" s="113"/>
    </row>
    <row r="22" spans="1:11" ht="24.75" customHeight="1">
      <c r="A22" s="248"/>
      <c r="B22" s="251"/>
      <c r="C22" s="251"/>
      <c r="D22" s="251"/>
      <c r="E22" s="60">
        <v>1003</v>
      </c>
      <c r="F22" s="56">
        <f>SUM(F40)</f>
        <v>1648</v>
      </c>
      <c r="G22" s="55"/>
      <c r="H22" s="55"/>
      <c r="I22" s="56">
        <f>I40</f>
        <v>1648</v>
      </c>
      <c r="J22" s="113"/>
    </row>
    <row r="23" spans="1:11" ht="54.75" customHeight="1">
      <c r="A23" s="248"/>
      <c r="B23" s="251"/>
      <c r="C23" s="251"/>
      <c r="D23" s="252"/>
      <c r="E23" s="63" t="s">
        <v>226</v>
      </c>
      <c r="F23" s="142">
        <v>50</v>
      </c>
      <c r="G23" s="141"/>
      <c r="H23" s="55"/>
      <c r="I23" s="56">
        <v>50</v>
      </c>
      <c r="J23" s="113"/>
    </row>
    <row r="24" spans="1:11" ht="22.5" customHeight="1">
      <c r="A24" s="248"/>
      <c r="B24" s="251"/>
      <c r="C24" s="251"/>
      <c r="D24" s="150"/>
      <c r="E24" s="52" t="s">
        <v>339</v>
      </c>
      <c r="F24" s="152">
        <v>87.1</v>
      </c>
      <c r="G24" s="151"/>
      <c r="H24" s="56">
        <v>87.1</v>
      </c>
      <c r="I24" s="56"/>
      <c r="J24" s="113"/>
    </row>
    <row r="25" spans="1:11" ht="180.75" customHeight="1">
      <c r="A25" s="248"/>
      <c r="B25" s="251"/>
      <c r="C25" s="251"/>
      <c r="D25" s="140" t="s">
        <v>333</v>
      </c>
      <c r="E25" s="52" t="s">
        <v>276</v>
      </c>
      <c r="F25" s="56">
        <f>SUM(G25:J25)</f>
        <v>300</v>
      </c>
      <c r="G25" s="55"/>
      <c r="H25" s="55"/>
      <c r="I25" s="56">
        <f>I43</f>
        <v>300</v>
      </c>
      <c r="J25" s="113"/>
    </row>
    <row r="26" spans="1:11" ht="171" customHeight="1">
      <c r="A26" s="248"/>
      <c r="B26" s="251"/>
      <c r="C26" s="251"/>
      <c r="D26" s="132" t="s">
        <v>338</v>
      </c>
      <c r="E26" s="52" t="s">
        <v>227</v>
      </c>
      <c r="F26" s="56">
        <f>SUM(F28)</f>
        <v>0</v>
      </c>
      <c r="G26" s="56"/>
      <c r="H26" s="56"/>
      <c r="I26" s="56">
        <v>0</v>
      </c>
      <c r="J26" s="113"/>
    </row>
    <row r="27" spans="1:11" ht="44.25" customHeight="1">
      <c r="A27" s="54" t="s">
        <v>49</v>
      </c>
      <c r="B27" s="250" t="s">
        <v>137</v>
      </c>
      <c r="C27" s="250" t="s">
        <v>184</v>
      </c>
      <c r="D27" s="28" t="s">
        <v>41</v>
      </c>
      <c r="E27" s="11"/>
      <c r="F27" s="55">
        <f>SUM(F28)</f>
        <v>0</v>
      </c>
      <c r="G27" s="55"/>
      <c r="H27" s="55"/>
      <c r="I27" s="55">
        <f>SUM(I28)</f>
        <v>0</v>
      </c>
      <c r="J27" s="113"/>
    </row>
    <row r="28" spans="1:11" ht="167.25" customHeight="1">
      <c r="A28" s="53"/>
      <c r="B28" s="252"/>
      <c r="C28" s="252"/>
      <c r="D28" s="137" t="s">
        <v>338</v>
      </c>
      <c r="E28" s="52" t="s">
        <v>227</v>
      </c>
      <c r="F28" s="56">
        <v>0</v>
      </c>
      <c r="G28" s="55"/>
      <c r="H28" s="55"/>
      <c r="I28" s="56">
        <v>0</v>
      </c>
      <c r="J28" s="113"/>
    </row>
    <row r="29" spans="1:11" ht="49.5" customHeight="1">
      <c r="A29" s="209" t="s">
        <v>47</v>
      </c>
      <c r="B29" s="250" t="s">
        <v>185</v>
      </c>
      <c r="C29" s="250" t="s">
        <v>184</v>
      </c>
      <c r="D29" s="28" t="s">
        <v>41</v>
      </c>
      <c r="E29" s="11"/>
      <c r="F29" s="55">
        <f>SUM(F30)</f>
        <v>0</v>
      </c>
      <c r="G29" s="55"/>
      <c r="H29" s="55"/>
      <c r="I29" s="55">
        <f>SUM(I30)</f>
        <v>0</v>
      </c>
      <c r="J29" s="113"/>
    </row>
    <row r="30" spans="1:11" ht="169.5" customHeight="1">
      <c r="A30" s="211"/>
      <c r="B30" s="251"/>
      <c r="C30" s="251"/>
      <c r="D30" s="131" t="s">
        <v>338</v>
      </c>
      <c r="E30" s="52" t="s">
        <v>227</v>
      </c>
      <c r="F30" s="56">
        <v>0</v>
      </c>
      <c r="G30" s="56"/>
      <c r="H30" s="56"/>
      <c r="I30" s="56">
        <v>0</v>
      </c>
      <c r="J30" s="113"/>
    </row>
    <row r="31" spans="1:11" ht="47.25" customHeight="1">
      <c r="A31" s="209" t="s">
        <v>186</v>
      </c>
      <c r="B31" s="229" t="s">
        <v>187</v>
      </c>
      <c r="C31" s="206" t="s">
        <v>228</v>
      </c>
      <c r="D31" s="28" t="s">
        <v>41</v>
      </c>
      <c r="E31" s="11"/>
      <c r="F31" s="55">
        <f>SUM(F32)</f>
        <v>10</v>
      </c>
      <c r="G31" s="55"/>
      <c r="H31" s="55"/>
      <c r="I31" s="55">
        <f>SUM(I32)</f>
        <v>10</v>
      </c>
      <c r="J31" s="113"/>
    </row>
    <row r="32" spans="1:11" ht="167.25" customHeight="1">
      <c r="A32" s="210"/>
      <c r="B32" s="230"/>
      <c r="C32" s="207"/>
      <c r="D32" s="131" t="s">
        <v>338</v>
      </c>
      <c r="E32" s="52" t="s">
        <v>227</v>
      </c>
      <c r="F32" s="56">
        <v>10</v>
      </c>
      <c r="G32" s="55"/>
      <c r="H32" s="55"/>
      <c r="I32" s="56">
        <v>10</v>
      </c>
      <c r="J32" s="113"/>
    </row>
    <row r="33" spans="1:10" ht="48" customHeight="1">
      <c r="A33" s="209" t="s">
        <v>188</v>
      </c>
      <c r="B33" s="206" t="s">
        <v>189</v>
      </c>
      <c r="C33" s="250" t="s">
        <v>184</v>
      </c>
      <c r="D33" s="28" t="s">
        <v>41</v>
      </c>
      <c r="E33" s="96"/>
      <c r="F33" s="55">
        <f>SUM(F34)</f>
        <v>0</v>
      </c>
      <c r="G33" s="55"/>
      <c r="H33" s="55"/>
      <c r="I33" s="55">
        <f>SUM(I34)</f>
        <v>0</v>
      </c>
      <c r="J33" s="113"/>
    </row>
    <row r="34" spans="1:10" ht="167.25" customHeight="1">
      <c r="A34" s="210"/>
      <c r="B34" s="207"/>
      <c r="C34" s="251"/>
      <c r="D34" s="130" t="s">
        <v>338</v>
      </c>
      <c r="E34" s="52" t="s">
        <v>227</v>
      </c>
      <c r="F34" s="56">
        <v>0</v>
      </c>
      <c r="G34" s="56"/>
      <c r="H34" s="56"/>
      <c r="I34" s="56">
        <v>0</v>
      </c>
      <c r="J34" s="113"/>
    </row>
    <row r="35" spans="1:10" ht="49.5" customHeight="1">
      <c r="A35" s="209" t="s">
        <v>190</v>
      </c>
      <c r="B35" s="206" t="s">
        <v>191</v>
      </c>
      <c r="C35" s="250" t="s">
        <v>184</v>
      </c>
      <c r="D35" s="28" t="s">
        <v>41</v>
      </c>
      <c r="E35" s="96"/>
      <c r="F35" s="55">
        <f>SUM(F36)</f>
        <v>0</v>
      </c>
      <c r="G35" s="55"/>
      <c r="H35" s="55"/>
      <c r="I35" s="55">
        <f>SUM(I36)</f>
        <v>0</v>
      </c>
      <c r="J35" s="113"/>
    </row>
    <row r="36" spans="1:10" ht="168" customHeight="1">
      <c r="A36" s="210"/>
      <c r="B36" s="207"/>
      <c r="C36" s="251"/>
      <c r="D36" s="146" t="s">
        <v>338</v>
      </c>
      <c r="E36" s="52" t="s">
        <v>227</v>
      </c>
      <c r="F36" s="56">
        <v>0</v>
      </c>
      <c r="G36" s="56"/>
      <c r="H36" s="56"/>
      <c r="I36" s="56">
        <v>0</v>
      </c>
      <c r="J36" s="113"/>
    </row>
    <row r="37" spans="1:10" ht="48" customHeight="1">
      <c r="A37" s="258" t="s">
        <v>192</v>
      </c>
      <c r="B37" s="250" t="s">
        <v>193</v>
      </c>
      <c r="C37" s="250" t="s">
        <v>184</v>
      </c>
      <c r="D37" s="28" t="s">
        <v>41</v>
      </c>
      <c r="E37" s="96"/>
      <c r="F37" s="55"/>
      <c r="G37" s="55"/>
      <c r="H37" s="55"/>
      <c r="I37" s="55"/>
      <c r="J37" s="113"/>
    </row>
    <row r="38" spans="1:10" ht="329.25" customHeight="1">
      <c r="A38" s="259"/>
      <c r="B38" s="251"/>
      <c r="C38" s="251"/>
      <c r="D38" s="125"/>
      <c r="E38" s="94"/>
      <c r="F38" s="55"/>
      <c r="G38" s="55"/>
      <c r="H38" s="55"/>
      <c r="I38" s="55"/>
      <c r="J38" s="113"/>
    </row>
    <row r="39" spans="1:10" ht="49.5" customHeight="1">
      <c r="A39" s="258" t="s">
        <v>271</v>
      </c>
      <c r="B39" s="206" t="s">
        <v>138</v>
      </c>
      <c r="C39" s="250" t="s">
        <v>318</v>
      </c>
      <c r="D39" s="28" t="s">
        <v>41</v>
      </c>
      <c r="E39" s="96"/>
      <c r="F39" s="55">
        <f>SUM(F40+F43)</f>
        <v>1948</v>
      </c>
      <c r="G39" s="55"/>
      <c r="H39" s="55"/>
      <c r="I39" s="55">
        <f>SUM(I40+I44)</f>
        <v>1948</v>
      </c>
      <c r="J39" s="113"/>
    </row>
    <row r="40" spans="1:10" ht="19.5" customHeight="1">
      <c r="A40" s="259"/>
      <c r="B40" s="207"/>
      <c r="C40" s="251"/>
      <c r="D40" s="250" t="s">
        <v>311</v>
      </c>
      <c r="E40" s="94" t="s">
        <v>21</v>
      </c>
      <c r="F40" s="55">
        <f>SUM(F41)</f>
        <v>1648</v>
      </c>
      <c r="G40" s="55"/>
      <c r="H40" s="55"/>
      <c r="I40" s="55">
        <f>SUM(I41)</f>
        <v>1648</v>
      </c>
      <c r="J40" s="113"/>
    </row>
    <row r="41" spans="1:10" ht="88.5" customHeight="1">
      <c r="A41" s="259"/>
      <c r="B41" s="207"/>
      <c r="C41" s="251"/>
      <c r="D41" s="251"/>
      <c r="E41" s="267">
        <v>1003</v>
      </c>
      <c r="F41" s="263">
        <f>SUM(G41:J42)</f>
        <v>1648</v>
      </c>
      <c r="G41" s="261"/>
      <c r="H41" s="261"/>
      <c r="I41" s="263">
        <f>I45+I49</f>
        <v>1648</v>
      </c>
      <c r="J41" s="265"/>
    </row>
    <row r="42" spans="1:10" ht="147" hidden="1" customHeight="1">
      <c r="A42" s="259"/>
      <c r="B42" s="207"/>
      <c r="C42" s="251"/>
      <c r="D42" s="252"/>
      <c r="E42" s="268"/>
      <c r="F42" s="264"/>
      <c r="G42" s="262"/>
      <c r="H42" s="262"/>
      <c r="I42" s="264"/>
      <c r="J42" s="266"/>
    </row>
    <row r="43" spans="1:10" ht="18" customHeight="1">
      <c r="A43" s="259"/>
      <c r="B43" s="207"/>
      <c r="C43" s="251"/>
      <c r="D43" s="250" t="s">
        <v>333</v>
      </c>
      <c r="E43" s="126" t="s">
        <v>21</v>
      </c>
      <c r="F43" s="56">
        <f>SUM(F44)</f>
        <v>300</v>
      </c>
      <c r="G43" s="55"/>
      <c r="H43" s="55"/>
      <c r="I43" s="56">
        <f>SUM(I44)</f>
        <v>300</v>
      </c>
      <c r="J43" s="113"/>
    </row>
    <row r="44" spans="1:10" ht="162" customHeight="1">
      <c r="A44" s="260"/>
      <c r="B44" s="208"/>
      <c r="C44" s="252"/>
      <c r="D44" s="252"/>
      <c r="E44" s="52" t="s">
        <v>276</v>
      </c>
      <c r="F44" s="56">
        <f>SUM(G44:J44)</f>
        <v>300</v>
      </c>
      <c r="G44" s="55"/>
      <c r="H44" s="55"/>
      <c r="I44" s="56">
        <f>SUM(I47)</f>
        <v>300</v>
      </c>
      <c r="J44" s="113"/>
    </row>
    <row r="45" spans="1:10" ht="45.75" customHeight="1">
      <c r="A45" s="247" t="s">
        <v>272</v>
      </c>
      <c r="B45" s="250" t="s">
        <v>194</v>
      </c>
      <c r="C45" s="250" t="s">
        <v>317</v>
      </c>
      <c r="D45" s="28" t="s">
        <v>41</v>
      </c>
      <c r="E45" s="96"/>
      <c r="F45" s="56">
        <f>SUM(F46)</f>
        <v>1078</v>
      </c>
      <c r="G45" s="55"/>
      <c r="H45" s="55"/>
      <c r="I45" s="56">
        <f>SUM(I46)</f>
        <v>1078</v>
      </c>
      <c r="J45" s="113"/>
    </row>
    <row r="46" spans="1:10" ht="123" customHeight="1">
      <c r="A46" s="248"/>
      <c r="B46" s="251"/>
      <c r="C46" s="251"/>
      <c r="D46" s="132" t="s">
        <v>311</v>
      </c>
      <c r="E46" s="60">
        <v>1003</v>
      </c>
      <c r="F46" s="56">
        <v>1078</v>
      </c>
      <c r="G46" s="56"/>
      <c r="H46" s="56"/>
      <c r="I46" s="56">
        <v>1078</v>
      </c>
      <c r="J46" s="113"/>
    </row>
    <row r="47" spans="1:10" ht="48.75" customHeight="1">
      <c r="A47" s="247" t="s">
        <v>273</v>
      </c>
      <c r="B47" s="206" t="s">
        <v>195</v>
      </c>
      <c r="C47" s="250" t="s">
        <v>229</v>
      </c>
      <c r="D47" s="28" t="s">
        <v>41</v>
      </c>
      <c r="E47" s="96"/>
      <c r="F47" s="55">
        <f>SUM(F48)</f>
        <v>300</v>
      </c>
      <c r="G47" s="55"/>
      <c r="H47" s="55"/>
      <c r="I47" s="55">
        <f>SUM(I48)</f>
        <v>300</v>
      </c>
      <c r="J47" s="113"/>
    </row>
    <row r="48" spans="1:10" ht="183" customHeight="1">
      <c r="A48" s="249"/>
      <c r="B48" s="208"/>
      <c r="C48" s="252"/>
      <c r="D48" s="140" t="s">
        <v>333</v>
      </c>
      <c r="E48" s="52" t="s">
        <v>276</v>
      </c>
      <c r="F48" s="56">
        <v>300</v>
      </c>
      <c r="G48" s="55"/>
      <c r="H48" s="55"/>
      <c r="I48" s="56">
        <v>300</v>
      </c>
      <c r="J48" s="113"/>
    </row>
    <row r="49" spans="1:10" ht="31.5" customHeight="1">
      <c r="A49" s="247" t="s">
        <v>274</v>
      </c>
      <c r="B49" s="206" t="s">
        <v>196</v>
      </c>
      <c r="C49" s="250" t="s">
        <v>229</v>
      </c>
      <c r="D49" s="28" t="s">
        <v>41</v>
      </c>
      <c r="E49" s="54"/>
      <c r="F49" s="55">
        <f>SUM(F50)</f>
        <v>570</v>
      </c>
      <c r="G49" s="55"/>
      <c r="H49" s="55"/>
      <c r="I49" s="55">
        <f>SUM(I50)</f>
        <v>570</v>
      </c>
      <c r="J49" s="113"/>
    </row>
    <row r="50" spans="1:10" ht="108" customHeight="1">
      <c r="A50" s="248"/>
      <c r="B50" s="207"/>
      <c r="C50" s="251"/>
      <c r="D50" s="132" t="s">
        <v>311</v>
      </c>
      <c r="E50" s="60">
        <v>1003</v>
      </c>
      <c r="F50" s="107">
        <v>570</v>
      </c>
      <c r="G50" s="61"/>
      <c r="H50" s="61"/>
      <c r="I50" s="107">
        <v>570</v>
      </c>
      <c r="J50" s="115"/>
    </row>
    <row r="51" spans="1:10" ht="60.75" customHeight="1">
      <c r="A51" s="247" t="s">
        <v>235</v>
      </c>
      <c r="B51" s="250" t="s">
        <v>197</v>
      </c>
      <c r="C51" s="250" t="s">
        <v>230</v>
      </c>
      <c r="D51" s="28" t="s">
        <v>41</v>
      </c>
      <c r="E51" s="96"/>
      <c r="F51" s="55">
        <f>SUM(F52)</f>
        <v>50</v>
      </c>
      <c r="G51" s="55"/>
      <c r="H51" s="55"/>
      <c r="I51" s="55">
        <f>SUM(I52)</f>
        <v>50</v>
      </c>
      <c r="J51" s="113"/>
    </row>
    <row r="52" spans="1:10" ht="210" customHeight="1">
      <c r="A52" s="248"/>
      <c r="B52" s="251"/>
      <c r="C52" s="251"/>
      <c r="D52" s="149" t="s">
        <v>311</v>
      </c>
      <c r="E52" s="63" t="s">
        <v>226</v>
      </c>
      <c r="F52" s="56">
        <v>50</v>
      </c>
      <c r="G52" s="55"/>
      <c r="H52" s="55"/>
      <c r="I52" s="56">
        <v>50</v>
      </c>
      <c r="J52" s="113"/>
    </row>
    <row r="53" spans="1:10" ht="76.5" customHeight="1">
      <c r="A53" s="249"/>
      <c r="B53" s="252"/>
      <c r="C53" s="252"/>
      <c r="D53" s="149"/>
      <c r="E53" s="52" t="s">
        <v>339</v>
      </c>
      <c r="F53" s="56">
        <v>87.1</v>
      </c>
      <c r="G53" s="55"/>
      <c r="H53" s="56">
        <v>87.1</v>
      </c>
      <c r="I53" s="56"/>
      <c r="J53" s="113"/>
    </row>
    <row r="54" spans="1:10" ht="51" customHeight="1">
      <c r="A54" s="250" t="s">
        <v>236</v>
      </c>
      <c r="B54" s="206" t="s">
        <v>319</v>
      </c>
      <c r="C54" s="206" t="s">
        <v>231</v>
      </c>
      <c r="D54" s="28" t="s">
        <v>41</v>
      </c>
      <c r="E54" s="96"/>
      <c r="F54" s="55">
        <v>0</v>
      </c>
      <c r="G54" s="55"/>
      <c r="H54" s="55"/>
      <c r="I54" s="55"/>
      <c r="J54" s="113"/>
    </row>
    <row r="55" spans="1:10" ht="282" customHeight="1">
      <c r="A55" s="252"/>
      <c r="B55" s="208"/>
      <c r="C55" s="208"/>
      <c r="D55" s="124"/>
      <c r="E55" s="53"/>
      <c r="F55" s="55"/>
      <c r="G55" s="55"/>
      <c r="H55" s="55"/>
      <c r="I55" s="55"/>
      <c r="J55" s="113"/>
    </row>
    <row r="56" spans="1:10" ht="47.25" customHeight="1">
      <c r="A56" s="250" t="s">
        <v>237</v>
      </c>
      <c r="B56" s="206" t="s">
        <v>320</v>
      </c>
      <c r="C56" s="206" t="s">
        <v>231</v>
      </c>
      <c r="D56" s="28" t="s">
        <v>41</v>
      </c>
      <c r="E56" s="96"/>
      <c r="F56" s="55">
        <f>SUM(F57)</f>
        <v>50</v>
      </c>
      <c r="G56" s="55"/>
      <c r="H56" s="55"/>
      <c r="I56" s="55">
        <f>SUM(I57)</f>
        <v>50</v>
      </c>
      <c r="J56" s="113"/>
    </row>
    <row r="57" spans="1:10" ht="221.25" customHeight="1">
      <c r="A57" s="252"/>
      <c r="B57" s="208"/>
      <c r="C57" s="208"/>
      <c r="D57" s="132" t="s">
        <v>311</v>
      </c>
      <c r="E57" s="62" t="s">
        <v>226</v>
      </c>
      <c r="F57" s="56">
        <v>50</v>
      </c>
      <c r="G57" s="55"/>
      <c r="H57" s="55"/>
      <c r="I57" s="56">
        <v>50</v>
      </c>
      <c r="J57" s="113"/>
    </row>
    <row r="58" spans="1:10" ht="53.25" customHeight="1">
      <c r="A58" s="250" t="s">
        <v>238</v>
      </c>
      <c r="B58" s="206" t="s">
        <v>199</v>
      </c>
      <c r="C58" s="206" t="s">
        <v>231</v>
      </c>
      <c r="D58" s="28" t="s">
        <v>41</v>
      </c>
      <c r="E58" s="96"/>
      <c r="F58" s="55">
        <v>0</v>
      </c>
      <c r="G58" s="55"/>
      <c r="H58" s="55"/>
      <c r="I58" s="55"/>
      <c r="J58" s="113"/>
    </row>
    <row r="59" spans="1:10" ht="209.25" customHeight="1">
      <c r="A59" s="252"/>
      <c r="B59" s="208"/>
      <c r="C59" s="208"/>
      <c r="D59" s="132" t="s">
        <v>311</v>
      </c>
      <c r="E59" s="53"/>
      <c r="F59" s="55"/>
      <c r="G59" s="55"/>
      <c r="H59" s="55"/>
      <c r="I59" s="55"/>
      <c r="J59" s="113"/>
    </row>
    <row r="60" spans="1:10" ht="51.75" customHeight="1">
      <c r="A60" s="250" t="s">
        <v>239</v>
      </c>
      <c r="B60" s="206" t="s">
        <v>200</v>
      </c>
      <c r="C60" s="206" t="s">
        <v>232</v>
      </c>
      <c r="D60" s="28" t="s">
        <v>41</v>
      </c>
      <c r="E60" s="96"/>
      <c r="F60" s="55">
        <v>0</v>
      </c>
      <c r="G60" s="55"/>
      <c r="H60" s="55"/>
      <c r="I60" s="55"/>
      <c r="J60" s="113"/>
    </row>
    <row r="61" spans="1:10" ht="131.25" customHeight="1">
      <c r="A61" s="252"/>
      <c r="B61" s="208"/>
      <c r="C61" s="208"/>
      <c r="D61" s="124"/>
      <c r="E61" s="53"/>
      <c r="F61" s="55"/>
      <c r="G61" s="55"/>
      <c r="H61" s="55"/>
      <c r="I61" s="55"/>
      <c r="J61" s="113"/>
    </row>
    <row r="62" spans="1:10" ht="51" customHeight="1">
      <c r="A62" s="250" t="s">
        <v>240</v>
      </c>
      <c r="B62" s="250" t="s">
        <v>201</v>
      </c>
      <c r="C62" s="250" t="s">
        <v>232</v>
      </c>
      <c r="D62" s="28" t="s">
        <v>41</v>
      </c>
      <c r="E62" s="96"/>
      <c r="F62" s="55">
        <v>0</v>
      </c>
      <c r="G62" s="55"/>
      <c r="H62" s="55"/>
      <c r="I62" s="55"/>
      <c r="J62" s="113"/>
    </row>
    <row r="63" spans="1:10" ht="88.5" customHeight="1">
      <c r="A63" s="252"/>
      <c r="B63" s="252"/>
      <c r="C63" s="252"/>
      <c r="D63" s="124"/>
      <c r="E63" s="53"/>
      <c r="F63" s="55"/>
      <c r="G63" s="55"/>
      <c r="H63" s="55"/>
      <c r="I63" s="55"/>
      <c r="J63" s="113"/>
    </row>
    <row r="64" spans="1:10" ht="51" customHeight="1">
      <c r="A64" s="250" t="s">
        <v>241</v>
      </c>
      <c r="B64" s="250" t="s">
        <v>233</v>
      </c>
      <c r="C64" s="250" t="s">
        <v>232</v>
      </c>
      <c r="D64" s="28" t="s">
        <v>41</v>
      </c>
      <c r="E64" s="96"/>
      <c r="F64" s="55">
        <v>0</v>
      </c>
      <c r="G64" s="55"/>
      <c r="H64" s="55"/>
      <c r="I64" s="55"/>
      <c r="J64" s="113"/>
    </row>
    <row r="65" spans="1:10" ht="130.5" customHeight="1">
      <c r="A65" s="252"/>
      <c r="B65" s="252"/>
      <c r="C65" s="252"/>
      <c r="D65" s="124"/>
      <c r="E65" s="53"/>
      <c r="F65" s="55"/>
      <c r="G65" s="55"/>
      <c r="H65" s="55"/>
      <c r="I65" s="55"/>
      <c r="J65" s="113"/>
    </row>
    <row r="66" spans="1:10" ht="48" customHeight="1">
      <c r="A66" s="247" t="s">
        <v>242</v>
      </c>
      <c r="B66" s="250" t="s">
        <v>202</v>
      </c>
      <c r="C66" s="250" t="s">
        <v>232</v>
      </c>
      <c r="D66" s="28" t="s">
        <v>41</v>
      </c>
      <c r="E66" s="96"/>
      <c r="F66" s="55">
        <v>0</v>
      </c>
      <c r="G66" s="55"/>
      <c r="H66" s="55"/>
      <c r="I66" s="55"/>
      <c r="J66" s="113"/>
    </row>
    <row r="67" spans="1:10" ht="90.75" customHeight="1">
      <c r="A67" s="249"/>
      <c r="B67" s="252"/>
      <c r="C67" s="252"/>
      <c r="D67" s="124"/>
      <c r="E67" s="53"/>
      <c r="F67" s="55"/>
      <c r="G67" s="55"/>
      <c r="H67" s="55"/>
      <c r="I67" s="55"/>
      <c r="J67" s="113"/>
    </row>
    <row r="68" spans="1:10" ht="51.75" customHeight="1">
      <c r="A68" s="250" t="s">
        <v>243</v>
      </c>
      <c r="B68" s="250" t="s">
        <v>203</v>
      </c>
      <c r="C68" s="250" t="s">
        <v>232</v>
      </c>
      <c r="D68" s="28" t="s">
        <v>41</v>
      </c>
      <c r="E68" s="96"/>
      <c r="F68" s="55">
        <v>0</v>
      </c>
      <c r="G68" s="55"/>
      <c r="H68" s="55"/>
      <c r="I68" s="55"/>
      <c r="J68" s="113"/>
    </row>
    <row r="69" spans="1:10" ht="147.75" customHeight="1">
      <c r="A69" s="252"/>
      <c r="B69" s="252"/>
      <c r="C69" s="252"/>
      <c r="D69" s="124"/>
      <c r="E69" s="53"/>
      <c r="F69" s="55"/>
      <c r="G69" s="55"/>
      <c r="H69" s="55"/>
      <c r="I69" s="55"/>
      <c r="J69" s="113"/>
    </row>
    <row r="70" spans="1:10" ht="45">
      <c r="A70" s="250" t="s">
        <v>244</v>
      </c>
      <c r="B70" s="250" t="s">
        <v>204</v>
      </c>
      <c r="C70" s="250" t="s">
        <v>232</v>
      </c>
      <c r="D70" s="28" t="s">
        <v>41</v>
      </c>
      <c r="E70" s="96"/>
      <c r="F70" s="55">
        <v>0</v>
      </c>
      <c r="G70" s="55"/>
      <c r="H70" s="55"/>
      <c r="I70" s="55"/>
      <c r="J70" s="113"/>
    </row>
    <row r="71" spans="1:10" ht="92.25" customHeight="1">
      <c r="A71" s="252"/>
      <c r="B71" s="252"/>
      <c r="C71" s="252"/>
      <c r="D71" s="124"/>
      <c r="E71" s="53"/>
      <c r="F71" s="55"/>
      <c r="G71" s="55"/>
      <c r="H71" s="55"/>
      <c r="I71" s="55"/>
      <c r="J71" s="113"/>
    </row>
    <row r="72" spans="1:10" ht="45">
      <c r="A72" s="247" t="s">
        <v>245</v>
      </c>
      <c r="B72" s="250" t="s">
        <v>205</v>
      </c>
      <c r="C72" s="250" t="s">
        <v>232</v>
      </c>
      <c r="D72" s="28" t="s">
        <v>41</v>
      </c>
      <c r="E72" s="96"/>
      <c r="F72" s="55">
        <v>0</v>
      </c>
      <c r="G72" s="55"/>
      <c r="H72" s="55"/>
      <c r="I72" s="55"/>
      <c r="J72" s="113"/>
    </row>
    <row r="73" spans="1:10" ht="88.5" customHeight="1">
      <c r="A73" s="249"/>
      <c r="B73" s="252"/>
      <c r="C73" s="252"/>
      <c r="D73" s="124"/>
      <c r="E73" s="53"/>
      <c r="F73" s="55"/>
      <c r="G73" s="55"/>
      <c r="H73" s="55"/>
      <c r="I73" s="55"/>
      <c r="J73" s="113"/>
    </row>
    <row r="74" spans="1:10" ht="45">
      <c r="A74" s="247" t="s">
        <v>246</v>
      </c>
      <c r="B74" s="250" t="s">
        <v>206</v>
      </c>
      <c r="C74" s="250" t="s">
        <v>321</v>
      </c>
      <c r="D74" s="28" t="s">
        <v>41</v>
      </c>
      <c r="E74" s="96"/>
      <c r="F74" s="55">
        <v>0</v>
      </c>
      <c r="G74" s="55"/>
      <c r="H74" s="55"/>
      <c r="I74" s="55"/>
      <c r="J74" s="113"/>
    </row>
    <row r="75" spans="1:10" ht="136.5" customHeight="1">
      <c r="A75" s="249"/>
      <c r="B75" s="252"/>
      <c r="C75" s="252"/>
      <c r="D75" s="124"/>
      <c r="E75" s="53"/>
      <c r="F75" s="55"/>
      <c r="G75" s="55"/>
      <c r="H75" s="55"/>
      <c r="I75" s="55"/>
      <c r="J75" s="113"/>
    </row>
    <row r="76" spans="1:10" ht="45">
      <c r="A76" s="250" t="s">
        <v>14</v>
      </c>
      <c r="B76" s="250" t="s">
        <v>141</v>
      </c>
      <c r="C76" s="250" t="s">
        <v>234</v>
      </c>
      <c r="D76" s="28" t="s">
        <v>41</v>
      </c>
      <c r="E76" s="94"/>
      <c r="F76" s="55">
        <f>SUM(G76:J76)</f>
        <v>5767.8</v>
      </c>
      <c r="G76" s="55"/>
      <c r="H76" s="55"/>
      <c r="I76" s="55">
        <f>I77</f>
        <v>5767.8</v>
      </c>
      <c r="J76" s="113"/>
    </row>
    <row r="77" spans="1:10" ht="15.75">
      <c r="A77" s="251"/>
      <c r="B77" s="251"/>
      <c r="C77" s="251"/>
      <c r="D77" s="250" t="s">
        <v>311</v>
      </c>
      <c r="E77" s="94" t="s">
        <v>21</v>
      </c>
      <c r="F77" s="55">
        <f>SUM(G77:J77)</f>
        <v>5767.8</v>
      </c>
      <c r="G77" s="55"/>
      <c r="H77" s="55"/>
      <c r="I77" s="55">
        <f>SUM(I78:I80)</f>
        <v>5767.8</v>
      </c>
      <c r="J77" s="113"/>
    </row>
    <row r="78" spans="1:10" ht="15.75">
      <c r="A78" s="251"/>
      <c r="B78" s="251"/>
      <c r="C78" s="251"/>
      <c r="D78" s="251"/>
      <c r="E78" s="52" t="s">
        <v>226</v>
      </c>
      <c r="F78" s="56">
        <f>SUM(G78:J78)</f>
        <v>137.1</v>
      </c>
      <c r="G78" s="55"/>
      <c r="H78" s="55"/>
      <c r="I78" s="56">
        <f>I82+I86+I90</f>
        <v>137.1</v>
      </c>
      <c r="J78" s="113"/>
    </row>
    <row r="79" spans="1:10" ht="15.75">
      <c r="A79" s="251"/>
      <c r="B79" s="251"/>
      <c r="C79" s="251"/>
      <c r="D79" s="251"/>
      <c r="E79" s="94">
        <v>1001</v>
      </c>
      <c r="F79" s="55">
        <f>SUM(G79:I79)</f>
        <v>5495</v>
      </c>
      <c r="G79" s="55"/>
      <c r="H79" s="55"/>
      <c r="I79" s="55">
        <f>I95</f>
        <v>5495</v>
      </c>
      <c r="J79" s="113"/>
    </row>
    <row r="80" spans="1:10" ht="57" customHeight="1">
      <c r="A80" s="252"/>
      <c r="B80" s="252"/>
      <c r="C80" s="252"/>
      <c r="D80" s="252"/>
      <c r="E80" s="94">
        <v>1003</v>
      </c>
      <c r="F80" s="56">
        <f>SUM(G80:J80)</f>
        <v>135.69999999999999</v>
      </c>
      <c r="G80" s="55"/>
      <c r="H80" s="55"/>
      <c r="I80" s="56">
        <f>I99</f>
        <v>135.69999999999999</v>
      </c>
      <c r="J80" s="113"/>
    </row>
    <row r="81" spans="1:10" ht="45">
      <c r="A81" s="247" t="s">
        <v>45</v>
      </c>
      <c r="B81" s="250" t="s">
        <v>322</v>
      </c>
      <c r="C81" s="250" t="s">
        <v>247</v>
      </c>
      <c r="D81" s="28" t="s">
        <v>41</v>
      </c>
      <c r="E81" s="94"/>
      <c r="F81" s="55"/>
      <c r="G81" s="55"/>
      <c r="H81" s="55"/>
      <c r="I81" s="55"/>
      <c r="J81" s="113"/>
    </row>
    <row r="82" spans="1:10" ht="15.75">
      <c r="A82" s="248"/>
      <c r="B82" s="251"/>
      <c r="C82" s="251"/>
      <c r="D82" s="250" t="s">
        <v>311</v>
      </c>
      <c r="E82" s="94" t="s">
        <v>21</v>
      </c>
      <c r="F82" s="56">
        <f>SUM(G82:J82)</f>
        <v>112.1</v>
      </c>
      <c r="G82" s="55"/>
      <c r="H82" s="55"/>
      <c r="I82" s="55">
        <f>I83</f>
        <v>112.1</v>
      </c>
      <c r="J82" s="113"/>
    </row>
    <row r="83" spans="1:10" ht="228" customHeight="1">
      <c r="A83" s="249"/>
      <c r="B83" s="252"/>
      <c r="C83" s="252"/>
      <c r="D83" s="252"/>
      <c r="E83" s="52" t="s">
        <v>226</v>
      </c>
      <c r="F83" s="56">
        <v>112.1</v>
      </c>
      <c r="G83" s="55"/>
      <c r="H83" s="55"/>
      <c r="I83" s="56">
        <v>112.1</v>
      </c>
      <c r="J83" s="113"/>
    </row>
    <row r="84" spans="1:10" ht="45">
      <c r="A84" s="250" t="s">
        <v>46</v>
      </c>
      <c r="B84" s="250" t="s">
        <v>323</v>
      </c>
      <c r="C84" s="250" t="s">
        <v>247</v>
      </c>
      <c r="D84" s="28" t="s">
        <v>41</v>
      </c>
      <c r="E84" s="94"/>
      <c r="F84" s="55">
        <f>F85</f>
        <v>112.1</v>
      </c>
      <c r="G84" s="55"/>
      <c r="H84" s="55"/>
      <c r="I84" s="55">
        <f t="shared" ref="I84" si="1">I85</f>
        <v>112.1</v>
      </c>
      <c r="J84" s="55"/>
    </row>
    <row r="85" spans="1:10" ht="264" customHeight="1">
      <c r="A85" s="252"/>
      <c r="B85" s="252"/>
      <c r="C85" s="252"/>
      <c r="D85" s="136"/>
      <c r="E85" s="52" t="s">
        <v>226</v>
      </c>
      <c r="F85" s="56">
        <v>112.1</v>
      </c>
      <c r="G85" s="55"/>
      <c r="H85" s="55"/>
      <c r="I85" s="56">
        <v>112.1</v>
      </c>
      <c r="J85" s="113"/>
    </row>
    <row r="86" spans="1:10" ht="45">
      <c r="A86" s="247" t="s">
        <v>248</v>
      </c>
      <c r="B86" s="250" t="s">
        <v>307</v>
      </c>
      <c r="C86" s="250" t="s">
        <v>249</v>
      </c>
      <c r="D86" s="28" t="s">
        <v>41</v>
      </c>
      <c r="E86" s="94"/>
      <c r="F86" s="55">
        <f t="shared" ref="F86:F92" si="2">SUM(G86:J86)</f>
        <v>25</v>
      </c>
      <c r="G86" s="55"/>
      <c r="H86" s="55"/>
      <c r="I86" s="55">
        <f>I87</f>
        <v>25</v>
      </c>
      <c r="J86" s="113"/>
    </row>
    <row r="87" spans="1:10" ht="300.75" customHeight="1">
      <c r="A87" s="249"/>
      <c r="B87" s="252"/>
      <c r="C87" s="252"/>
      <c r="D87" s="136"/>
      <c r="E87" s="52" t="s">
        <v>226</v>
      </c>
      <c r="F87" s="56">
        <f t="shared" si="2"/>
        <v>25</v>
      </c>
      <c r="G87" s="56"/>
      <c r="H87" s="56"/>
      <c r="I87" s="56">
        <f>I89</f>
        <v>25</v>
      </c>
      <c r="J87" s="113"/>
    </row>
    <row r="88" spans="1:10" ht="165" customHeight="1">
      <c r="A88" s="250" t="s">
        <v>207</v>
      </c>
      <c r="B88" s="250" t="s">
        <v>303</v>
      </c>
      <c r="C88" s="250" t="s">
        <v>249</v>
      </c>
      <c r="D88" s="28" t="s">
        <v>41</v>
      </c>
      <c r="E88" s="94"/>
      <c r="F88" s="55">
        <f t="shared" si="2"/>
        <v>25</v>
      </c>
      <c r="G88" s="55"/>
      <c r="H88" s="55"/>
      <c r="I88" s="55">
        <f>I89</f>
        <v>25</v>
      </c>
      <c r="J88" s="113"/>
    </row>
    <row r="89" spans="1:10" ht="15.75">
      <c r="A89" s="252"/>
      <c r="B89" s="252"/>
      <c r="C89" s="252"/>
      <c r="D89" s="136"/>
      <c r="E89" s="52" t="s">
        <v>226</v>
      </c>
      <c r="F89" s="56">
        <f t="shared" si="2"/>
        <v>25</v>
      </c>
      <c r="G89" s="56"/>
      <c r="H89" s="56"/>
      <c r="I89" s="56">
        <v>25</v>
      </c>
      <c r="J89" s="113"/>
    </row>
    <row r="90" spans="1:10" ht="152.25" customHeight="1">
      <c r="A90" s="247" t="s">
        <v>250</v>
      </c>
      <c r="B90" s="250" t="s">
        <v>304</v>
      </c>
      <c r="C90" s="250" t="s">
        <v>251</v>
      </c>
      <c r="D90" s="28" t="s">
        <v>41</v>
      </c>
      <c r="E90" s="94"/>
      <c r="F90" s="55">
        <f t="shared" si="2"/>
        <v>0</v>
      </c>
      <c r="G90" s="55"/>
      <c r="H90" s="55"/>
      <c r="I90" s="55">
        <f>I91</f>
        <v>0</v>
      </c>
      <c r="J90" s="113"/>
    </row>
    <row r="91" spans="1:10" ht="15.75">
      <c r="A91" s="249"/>
      <c r="B91" s="252"/>
      <c r="C91" s="252"/>
      <c r="D91" s="136"/>
      <c r="E91" s="52" t="s">
        <v>226</v>
      </c>
      <c r="F91" s="56">
        <f t="shared" si="2"/>
        <v>0</v>
      </c>
      <c r="G91" s="55"/>
      <c r="H91" s="55"/>
      <c r="I91" s="56">
        <f>I92</f>
        <v>0</v>
      </c>
      <c r="J91" s="113"/>
    </row>
    <row r="92" spans="1:10" ht="48.75" customHeight="1">
      <c r="A92" s="250" t="s">
        <v>208</v>
      </c>
      <c r="B92" s="250" t="s">
        <v>304</v>
      </c>
      <c r="C92" s="250" t="s">
        <v>251</v>
      </c>
      <c r="D92" s="28" t="s">
        <v>41</v>
      </c>
      <c r="E92" s="94"/>
      <c r="F92" s="56">
        <f t="shared" si="2"/>
        <v>0</v>
      </c>
      <c r="G92" s="55"/>
      <c r="H92" s="55"/>
      <c r="I92" s="56">
        <f>I93</f>
        <v>0</v>
      </c>
      <c r="J92" s="113"/>
    </row>
    <row r="93" spans="1:10" ht="104.25" customHeight="1">
      <c r="A93" s="252"/>
      <c r="B93" s="252"/>
      <c r="C93" s="252"/>
      <c r="D93" s="136"/>
      <c r="E93" s="52" t="s">
        <v>226</v>
      </c>
      <c r="F93" s="56">
        <v>0</v>
      </c>
      <c r="G93" s="55"/>
      <c r="H93" s="55"/>
      <c r="I93" s="56">
        <v>0</v>
      </c>
      <c r="J93" s="113"/>
    </row>
    <row r="94" spans="1:10" ht="45">
      <c r="A94" s="247" t="s">
        <v>252</v>
      </c>
      <c r="B94" s="250" t="s">
        <v>146</v>
      </c>
      <c r="C94" s="250" t="s">
        <v>253</v>
      </c>
      <c r="D94" s="28" t="s">
        <v>41</v>
      </c>
      <c r="E94" s="94"/>
      <c r="F94" s="55"/>
      <c r="G94" s="55"/>
      <c r="H94" s="55"/>
      <c r="I94" s="55"/>
      <c r="J94" s="113"/>
    </row>
    <row r="95" spans="1:10" ht="15.75">
      <c r="A95" s="248"/>
      <c r="B95" s="251"/>
      <c r="C95" s="251"/>
      <c r="D95" s="250" t="s">
        <v>311</v>
      </c>
      <c r="E95" s="94" t="s">
        <v>21</v>
      </c>
      <c r="F95" s="55">
        <f>SUM(G95:J95)</f>
        <v>5495</v>
      </c>
      <c r="G95" s="55"/>
      <c r="H95" s="55"/>
      <c r="I95" s="55">
        <f>SUM(I96)</f>
        <v>5495</v>
      </c>
      <c r="J95" s="113"/>
    </row>
    <row r="96" spans="1:10" ht="90" customHeight="1">
      <c r="A96" s="249"/>
      <c r="B96" s="252"/>
      <c r="C96" s="252"/>
      <c r="D96" s="252"/>
      <c r="E96" s="64" t="s">
        <v>275</v>
      </c>
      <c r="F96" s="56">
        <f>SUM(G96:J96)</f>
        <v>5495</v>
      </c>
      <c r="G96" s="55"/>
      <c r="H96" s="55"/>
      <c r="I96" s="56">
        <f>I97</f>
        <v>5495</v>
      </c>
      <c r="J96" s="113"/>
    </row>
    <row r="97" spans="1:10" ht="45">
      <c r="A97" s="250" t="s">
        <v>209</v>
      </c>
      <c r="B97" s="250" t="s">
        <v>146</v>
      </c>
      <c r="C97" s="250" t="s">
        <v>253</v>
      </c>
      <c r="D97" s="28" t="s">
        <v>41</v>
      </c>
      <c r="E97" s="94"/>
      <c r="F97" s="55">
        <f>SUM(G97:J97)</f>
        <v>5495</v>
      </c>
      <c r="G97" s="55"/>
      <c r="H97" s="55"/>
      <c r="I97" s="56">
        <f>I98</f>
        <v>5495</v>
      </c>
      <c r="J97" s="113"/>
    </row>
    <row r="98" spans="1:10" ht="80.25" customHeight="1">
      <c r="A98" s="252"/>
      <c r="B98" s="252"/>
      <c r="C98" s="252"/>
      <c r="D98" s="136"/>
      <c r="E98" s="64" t="s">
        <v>275</v>
      </c>
      <c r="F98" s="56">
        <v>5495</v>
      </c>
      <c r="G98" s="55"/>
      <c r="H98" s="55"/>
      <c r="I98" s="56">
        <v>5495</v>
      </c>
      <c r="J98" s="113"/>
    </row>
    <row r="99" spans="1:10" ht="45">
      <c r="A99" s="247" t="s">
        <v>254</v>
      </c>
      <c r="B99" s="250" t="s">
        <v>147</v>
      </c>
      <c r="C99" s="250" t="s">
        <v>253</v>
      </c>
      <c r="D99" s="28" t="s">
        <v>41</v>
      </c>
      <c r="E99" s="94"/>
      <c r="F99" s="55">
        <f>SUM(G99:J99)</f>
        <v>135.69999999999999</v>
      </c>
      <c r="G99" s="55"/>
      <c r="H99" s="55"/>
      <c r="I99" s="55">
        <f>I100</f>
        <v>135.69999999999999</v>
      </c>
      <c r="J99" s="113"/>
    </row>
    <row r="100" spans="1:10" ht="37.5" customHeight="1">
      <c r="A100" s="249"/>
      <c r="B100" s="252"/>
      <c r="C100" s="252"/>
      <c r="D100" s="136"/>
      <c r="E100" s="94">
        <v>1003</v>
      </c>
      <c r="F100" s="56">
        <v>135.69999999999999</v>
      </c>
      <c r="G100" s="55"/>
      <c r="H100" s="55"/>
      <c r="I100" s="56">
        <v>135.69999999999999</v>
      </c>
      <c r="J100" s="113"/>
    </row>
    <row r="101" spans="1:10" ht="45">
      <c r="A101" s="250" t="s">
        <v>148</v>
      </c>
      <c r="B101" s="250" t="s">
        <v>210</v>
      </c>
      <c r="C101" s="250" t="s">
        <v>255</v>
      </c>
      <c r="D101" s="28" t="s">
        <v>41</v>
      </c>
      <c r="E101" s="94"/>
      <c r="F101" s="55">
        <f>SUM(G101:J101)</f>
        <v>13334.76</v>
      </c>
      <c r="G101" s="113">
        <f t="shared" ref="G101:I101" si="3">G103</f>
        <v>932.98</v>
      </c>
      <c r="H101" s="113">
        <f t="shared" si="3"/>
        <v>2334.33</v>
      </c>
      <c r="I101" s="113">
        <f t="shared" si="3"/>
        <v>1000</v>
      </c>
      <c r="J101" s="113">
        <f>J103</f>
        <v>9067.4500000000007</v>
      </c>
    </row>
    <row r="102" spans="1:10" ht="15.75">
      <c r="A102" s="251"/>
      <c r="B102" s="251"/>
      <c r="C102" s="251"/>
      <c r="D102" s="250" t="s">
        <v>311</v>
      </c>
      <c r="E102" s="54" t="s">
        <v>21</v>
      </c>
      <c r="F102" s="61"/>
      <c r="G102" s="61"/>
      <c r="H102" s="61"/>
      <c r="I102" s="61"/>
      <c r="J102" s="115"/>
    </row>
    <row r="103" spans="1:10" ht="122.25" customHeight="1">
      <c r="A103" s="251"/>
      <c r="B103" s="251"/>
      <c r="C103" s="251"/>
      <c r="D103" s="252"/>
      <c r="E103" s="94">
        <v>1004</v>
      </c>
      <c r="F103" s="56">
        <f>SUM(G103:J103)</f>
        <v>13334.76</v>
      </c>
      <c r="G103" s="56">
        <v>932.98</v>
      </c>
      <c r="H103" s="56">
        <v>2334.33</v>
      </c>
      <c r="I103" s="56">
        <f>SUM(I105)</f>
        <v>1000</v>
      </c>
      <c r="J103" s="112">
        <f>SUM(J105)</f>
        <v>9067.4500000000007</v>
      </c>
    </row>
    <row r="104" spans="1:10" ht="45">
      <c r="A104" s="247" t="s">
        <v>198</v>
      </c>
      <c r="B104" s="250" t="s">
        <v>151</v>
      </c>
      <c r="C104" s="250" t="s">
        <v>255</v>
      </c>
      <c r="D104" s="28" t="s">
        <v>41</v>
      </c>
      <c r="E104" s="94"/>
      <c r="F104" s="55">
        <f>SUM(G104:J104)</f>
        <v>13334.76</v>
      </c>
      <c r="G104" s="113">
        <f t="shared" ref="G104:I104" si="4">G105</f>
        <v>932.98</v>
      </c>
      <c r="H104" s="113">
        <f t="shared" si="4"/>
        <v>2334.33</v>
      </c>
      <c r="I104" s="113">
        <f t="shared" si="4"/>
        <v>1000</v>
      </c>
      <c r="J104" s="113">
        <f>J105</f>
        <v>9067.4500000000007</v>
      </c>
    </row>
    <row r="105" spans="1:10" ht="71.25" customHeight="1">
      <c r="A105" s="248"/>
      <c r="B105" s="251"/>
      <c r="C105" s="251"/>
      <c r="D105" s="136"/>
      <c r="E105" s="94">
        <v>1004</v>
      </c>
      <c r="F105" s="56">
        <f>SUM(G105:J105)</f>
        <v>13334.76</v>
      </c>
      <c r="G105" s="56">
        <v>932.98</v>
      </c>
      <c r="H105" s="56">
        <v>2334.33</v>
      </c>
      <c r="I105" s="56">
        <v>1000</v>
      </c>
      <c r="J105" s="108">
        <v>9067.4500000000007</v>
      </c>
    </row>
    <row r="106" spans="1:10" ht="45">
      <c r="A106" s="250" t="s">
        <v>152</v>
      </c>
      <c r="B106" s="250" t="s">
        <v>256</v>
      </c>
      <c r="C106" s="250" t="s">
        <v>324</v>
      </c>
      <c r="D106" s="28" t="s">
        <v>41</v>
      </c>
      <c r="E106" s="94"/>
      <c r="F106" s="55">
        <f>SUM(G106:J106)</f>
        <v>1632.4</v>
      </c>
      <c r="G106" s="55"/>
      <c r="H106" s="55"/>
      <c r="I106" s="55">
        <f>I107</f>
        <v>1632.4</v>
      </c>
      <c r="J106" s="113"/>
    </row>
    <row r="107" spans="1:10" ht="212.25" customHeight="1">
      <c r="A107" s="251"/>
      <c r="B107" s="251"/>
      <c r="C107" s="251"/>
      <c r="D107" s="134"/>
      <c r="E107" s="60">
        <v>1006</v>
      </c>
      <c r="F107" s="56">
        <f>SUM(G107:J107)</f>
        <v>1632.4</v>
      </c>
      <c r="G107" s="56"/>
      <c r="H107" s="56"/>
      <c r="I107" s="56">
        <f>I109+I117+I120</f>
        <v>1632.4</v>
      </c>
      <c r="J107" s="113"/>
    </row>
    <row r="108" spans="1:10" ht="45">
      <c r="A108" s="247" t="s">
        <v>257</v>
      </c>
      <c r="B108" s="246" t="s">
        <v>325</v>
      </c>
      <c r="C108" s="246" t="s">
        <v>258</v>
      </c>
      <c r="D108" s="96" t="s">
        <v>41</v>
      </c>
      <c r="E108" s="96"/>
      <c r="F108" s="55"/>
      <c r="G108" s="55"/>
      <c r="H108" s="55"/>
      <c r="I108" s="55"/>
      <c r="J108" s="113"/>
    </row>
    <row r="109" spans="1:10" ht="392.25" customHeight="1">
      <c r="A109" s="248"/>
      <c r="B109" s="246"/>
      <c r="C109" s="246"/>
      <c r="D109" s="135" t="s">
        <v>311</v>
      </c>
      <c r="E109" s="60">
        <v>1006</v>
      </c>
      <c r="F109" s="56">
        <v>1628.4</v>
      </c>
      <c r="G109" s="56"/>
      <c r="H109" s="56"/>
      <c r="I109" s="56">
        <v>1628.4</v>
      </c>
      <c r="J109" s="108"/>
    </row>
    <row r="110" spans="1:10" ht="45">
      <c r="A110" s="246" t="s">
        <v>259</v>
      </c>
      <c r="B110" s="250" t="s">
        <v>161</v>
      </c>
      <c r="C110" s="250" t="s">
        <v>326</v>
      </c>
      <c r="D110" s="96" t="s">
        <v>41</v>
      </c>
      <c r="E110" s="94"/>
      <c r="F110" s="55"/>
      <c r="G110" s="55"/>
      <c r="H110" s="55"/>
      <c r="I110" s="55"/>
      <c r="J110" s="113"/>
    </row>
    <row r="111" spans="1:10" ht="15.75">
      <c r="A111" s="246"/>
      <c r="B111" s="251"/>
      <c r="C111" s="251"/>
      <c r="D111" s="250" t="s">
        <v>311</v>
      </c>
      <c r="E111" s="96"/>
      <c r="F111" s="55">
        <f>SUM(F112)</f>
        <v>0</v>
      </c>
      <c r="G111" s="55"/>
      <c r="H111" s="55"/>
      <c r="I111" s="55"/>
      <c r="J111" s="113"/>
    </row>
    <row r="112" spans="1:10" ht="15.75">
      <c r="A112" s="246"/>
      <c r="B112" s="251"/>
      <c r="C112" s="251"/>
      <c r="D112" s="251"/>
      <c r="E112" s="11" t="s">
        <v>21</v>
      </c>
      <c r="F112" s="55">
        <v>0</v>
      </c>
      <c r="G112" s="55"/>
      <c r="H112" s="55"/>
      <c r="I112" s="55">
        <v>0</v>
      </c>
      <c r="J112" s="113"/>
    </row>
    <row r="113" spans="1:10" ht="73.5" customHeight="1">
      <c r="A113" s="246"/>
      <c r="B113" s="251"/>
      <c r="C113" s="251"/>
      <c r="D113" s="252"/>
      <c r="E113" s="11"/>
      <c r="F113" s="55"/>
      <c r="G113" s="55"/>
      <c r="H113" s="55"/>
      <c r="I113" s="55"/>
      <c r="J113" s="113"/>
    </row>
    <row r="114" spans="1:10" ht="48.75" customHeight="1">
      <c r="A114" s="241" t="s">
        <v>261</v>
      </c>
      <c r="B114" s="229" t="s">
        <v>181</v>
      </c>
      <c r="C114" s="229" t="s">
        <v>326</v>
      </c>
      <c r="D114" s="148" t="s">
        <v>41</v>
      </c>
      <c r="E114" s="96"/>
      <c r="F114" s="70"/>
      <c r="G114" s="70"/>
      <c r="H114" s="70"/>
      <c r="I114" s="70"/>
      <c r="J114" s="113"/>
    </row>
    <row r="115" spans="1:10" ht="15.75">
      <c r="A115" s="241"/>
      <c r="B115" s="230"/>
      <c r="C115" s="230"/>
      <c r="D115" s="229" t="s">
        <v>311</v>
      </c>
      <c r="E115" s="51"/>
      <c r="F115" s="70"/>
      <c r="G115" s="70"/>
      <c r="H115" s="70"/>
      <c r="I115" s="70"/>
      <c r="J115" s="113"/>
    </row>
    <row r="116" spans="1:10" ht="195.75" customHeight="1">
      <c r="A116" s="241"/>
      <c r="B116" s="230"/>
      <c r="C116" s="230"/>
      <c r="D116" s="231"/>
      <c r="E116" s="68">
        <v>1006</v>
      </c>
      <c r="F116" s="69">
        <f>SUM(G116:J116)</f>
        <v>4</v>
      </c>
      <c r="G116" s="70"/>
      <c r="H116" s="70"/>
      <c r="I116" s="69">
        <f>I117+I120</f>
        <v>4</v>
      </c>
      <c r="J116" s="113"/>
    </row>
    <row r="117" spans="1:10" ht="45">
      <c r="A117" s="226" t="s">
        <v>211</v>
      </c>
      <c r="B117" s="229" t="s">
        <v>212</v>
      </c>
      <c r="C117" s="229" t="s">
        <v>327</v>
      </c>
      <c r="D117" s="51" t="s">
        <v>41</v>
      </c>
      <c r="E117" s="10"/>
      <c r="F117" s="70">
        <f>SUM(G117:J117)</f>
        <v>2</v>
      </c>
      <c r="G117" s="70"/>
      <c r="H117" s="70"/>
      <c r="I117" s="70">
        <f>I119</f>
        <v>2</v>
      </c>
      <c r="J117" s="113"/>
    </row>
    <row r="118" spans="1:10" ht="15.75">
      <c r="A118" s="227"/>
      <c r="B118" s="230"/>
      <c r="C118" s="230"/>
      <c r="D118" s="229" t="s">
        <v>311</v>
      </c>
      <c r="E118" s="51"/>
      <c r="F118" s="70"/>
      <c r="G118" s="70"/>
      <c r="H118" s="70"/>
      <c r="I118" s="70"/>
      <c r="J118" s="113"/>
    </row>
    <row r="119" spans="1:10" ht="91.5" customHeight="1">
      <c r="A119" s="227"/>
      <c r="B119" s="230"/>
      <c r="C119" s="230"/>
      <c r="D119" s="231"/>
      <c r="E119" s="68">
        <v>1006</v>
      </c>
      <c r="F119" s="69">
        <v>2</v>
      </c>
      <c r="G119" s="70"/>
      <c r="H119" s="70"/>
      <c r="I119" s="69">
        <v>2</v>
      </c>
      <c r="J119" s="113"/>
    </row>
    <row r="120" spans="1:10" ht="45">
      <c r="A120" s="241" t="s">
        <v>213</v>
      </c>
      <c r="B120" s="229" t="s">
        <v>262</v>
      </c>
      <c r="C120" s="229" t="s">
        <v>260</v>
      </c>
      <c r="D120" s="51" t="s">
        <v>41</v>
      </c>
      <c r="E120" s="10"/>
      <c r="F120" s="70">
        <f>SUM(G120:J120)</f>
        <v>2</v>
      </c>
      <c r="G120" s="70"/>
      <c r="H120" s="70"/>
      <c r="I120" s="70">
        <f>I121</f>
        <v>2</v>
      </c>
      <c r="J120" s="113"/>
    </row>
    <row r="121" spans="1:10" ht="78.75" customHeight="1">
      <c r="A121" s="241"/>
      <c r="B121" s="230"/>
      <c r="C121" s="230"/>
      <c r="D121" s="133"/>
      <c r="E121" s="68">
        <v>1006</v>
      </c>
      <c r="F121" s="69">
        <v>2</v>
      </c>
      <c r="G121" s="70"/>
      <c r="H121" s="70"/>
      <c r="I121" s="69">
        <v>2</v>
      </c>
      <c r="J121" s="113"/>
    </row>
    <row r="122" spans="1:10" ht="45">
      <c r="A122" s="229" t="s">
        <v>214</v>
      </c>
      <c r="B122" s="229" t="s">
        <v>328</v>
      </c>
      <c r="C122" s="229" t="s">
        <v>326</v>
      </c>
      <c r="D122" s="51" t="s">
        <v>41</v>
      </c>
      <c r="E122" s="10"/>
      <c r="F122" s="70"/>
      <c r="G122" s="70"/>
      <c r="H122" s="70"/>
      <c r="I122" s="70"/>
      <c r="J122" s="113"/>
    </row>
    <row r="123" spans="1:10" ht="15.75">
      <c r="A123" s="230"/>
      <c r="B123" s="230"/>
      <c r="C123" s="230"/>
      <c r="D123" s="229" t="s">
        <v>311</v>
      </c>
      <c r="E123" s="10" t="s">
        <v>21</v>
      </c>
      <c r="F123" s="70">
        <f>SUM(F124)</f>
        <v>0</v>
      </c>
      <c r="G123" s="70"/>
      <c r="H123" s="70"/>
      <c r="I123" s="70"/>
      <c r="J123" s="113"/>
    </row>
    <row r="124" spans="1:10" ht="77.25" customHeight="1">
      <c r="A124" s="231"/>
      <c r="B124" s="231"/>
      <c r="C124" s="231"/>
      <c r="D124" s="231"/>
      <c r="E124" s="68">
        <v>1006</v>
      </c>
      <c r="F124" s="69">
        <v>0</v>
      </c>
      <c r="G124" s="70"/>
      <c r="H124" s="70"/>
      <c r="I124" s="69">
        <v>0</v>
      </c>
      <c r="J124" s="113"/>
    </row>
    <row r="125" spans="1:10" ht="45">
      <c r="A125" s="226" t="s">
        <v>263</v>
      </c>
      <c r="B125" s="229" t="s">
        <v>182</v>
      </c>
      <c r="C125" s="229" t="s">
        <v>264</v>
      </c>
      <c r="D125" s="51" t="s">
        <v>41</v>
      </c>
      <c r="E125" s="10"/>
      <c r="F125" s="70"/>
      <c r="G125" s="70"/>
      <c r="H125" s="70"/>
      <c r="I125" s="70"/>
      <c r="J125" s="113"/>
    </row>
    <row r="126" spans="1:10" ht="15.75">
      <c r="A126" s="227"/>
      <c r="B126" s="230"/>
      <c r="C126" s="230"/>
      <c r="D126" s="229" t="s">
        <v>311</v>
      </c>
      <c r="E126" s="10" t="s">
        <v>21</v>
      </c>
      <c r="F126" s="55">
        <v>0</v>
      </c>
      <c r="G126" s="70"/>
      <c r="H126" s="70"/>
      <c r="I126" s="70"/>
      <c r="J126" s="113"/>
    </row>
    <row r="127" spans="1:10" ht="404.25" customHeight="1">
      <c r="A127" s="228"/>
      <c r="B127" s="231"/>
      <c r="C127" s="231"/>
      <c r="D127" s="231"/>
      <c r="E127" s="95"/>
      <c r="F127" s="70"/>
      <c r="G127" s="70"/>
      <c r="H127" s="70"/>
      <c r="I127" s="70"/>
      <c r="J127" s="113"/>
    </row>
    <row r="128" spans="1:10" ht="45">
      <c r="A128" s="241" t="s">
        <v>216</v>
      </c>
      <c r="B128" s="229" t="s">
        <v>215</v>
      </c>
      <c r="C128" s="229" t="s">
        <v>264</v>
      </c>
      <c r="D128" s="51" t="s">
        <v>41</v>
      </c>
      <c r="E128" s="51"/>
      <c r="F128" s="70"/>
      <c r="G128" s="70"/>
      <c r="H128" s="70"/>
      <c r="I128" s="70"/>
      <c r="J128" s="113"/>
    </row>
    <row r="129" spans="1:10" ht="15.75">
      <c r="A129" s="241"/>
      <c r="B129" s="230"/>
      <c r="C129" s="230"/>
      <c r="D129" s="229" t="s">
        <v>311</v>
      </c>
      <c r="E129" s="10" t="s">
        <v>21</v>
      </c>
      <c r="F129" s="55">
        <v>0</v>
      </c>
      <c r="G129" s="70"/>
      <c r="H129" s="70"/>
      <c r="I129" s="70"/>
      <c r="J129" s="113"/>
    </row>
    <row r="130" spans="1:10" ht="15.75">
      <c r="A130" s="241"/>
      <c r="B130" s="230"/>
      <c r="C130" s="230"/>
      <c r="D130" s="230"/>
      <c r="E130" s="10"/>
      <c r="F130" s="70"/>
      <c r="G130" s="70"/>
      <c r="H130" s="70"/>
      <c r="I130" s="70"/>
      <c r="J130" s="113"/>
    </row>
    <row r="131" spans="1:10" ht="409.6" customHeight="1">
      <c r="A131" s="241"/>
      <c r="B131" s="231"/>
      <c r="C131" s="231"/>
      <c r="D131" s="231"/>
      <c r="E131" s="10"/>
      <c r="F131" s="70"/>
      <c r="G131" s="70"/>
      <c r="H131" s="70"/>
      <c r="I131" s="70"/>
      <c r="J131" s="113"/>
    </row>
    <row r="132" spans="1:10" ht="45">
      <c r="A132" s="226" t="s">
        <v>217</v>
      </c>
      <c r="B132" s="229" t="s">
        <v>329</v>
      </c>
      <c r="C132" s="229" t="s">
        <v>264</v>
      </c>
      <c r="D132" s="51" t="s">
        <v>41</v>
      </c>
      <c r="E132" s="10"/>
      <c r="F132" s="70"/>
      <c r="G132" s="70"/>
      <c r="H132" s="70"/>
      <c r="I132" s="70"/>
      <c r="J132" s="113"/>
    </row>
    <row r="133" spans="1:10" ht="15.75">
      <c r="A133" s="227"/>
      <c r="B133" s="230"/>
      <c r="C133" s="230"/>
      <c r="D133" s="230" t="s">
        <v>311</v>
      </c>
      <c r="E133" s="10" t="s">
        <v>21</v>
      </c>
      <c r="F133" s="55">
        <v>0</v>
      </c>
      <c r="G133" s="70"/>
      <c r="H133" s="70"/>
      <c r="I133" s="70"/>
      <c r="J133" s="113"/>
    </row>
    <row r="134" spans="1:10" ht="409.6" customHeight="1">
      <c r="A134" s="227"/>
      <c r="B134" s="231"/>
      <c r="C134" s="230"/>
      <c r="D134" s="231"/>
      <c r="E134" s="95"/>
      <c r="F134" s="70"/>
      <c r="G134" s="70"/>
      <c r="H134" s="70"/>
      <c r="I134" s="70"/>
      <c r="J134" s="113"/>
    </row>
    <row r="135" spans="1:10" ht="45">
      <c r="A135" s="226" t="s">
        <v>265</v>
      </c>
      <c r="B135" s="229" t="s">
        <v>310</v>
      </c>
      <c r="C135" s="229" t="s">
        <v>330</v>
      </c>
      <c r="D135" s="51" t="s">
        <v>41</v>
      </c>
      <c r="E135" s="10"/>
      <c r="F135" s="70"/>
      <c r="G135" s="70"/>
      <c r="H135" s="70"/>
      <c r="I135" s="70"/>
      <c r="J135" s="113"/>
    </row>
    <row r="136" spans="1:10" ht="15.75">
      <c r="A136" s="227"/>
      <c r="B136" s="230"/>
      <c r="C136" s="230"/>
      <c r="D136" s="230" t="s">
        <v>311</v>
      </c>
      <c r="E136" s="10" t="s">
        <v>21</v>
      </c>
      <c r="F136" s="55">
        <v>0</v>
      </c>
      <c r="G136" s="70"/>
      <c r="H136" s="70"/>
      <c r="I136" s="70"/>
      <c r="J136" s="113"/>
    </row>
    <row r="137" spans="1:10" ht="15.75">
      <c r="A137" s="227"/>
      <c r="B137" s="230"/>
      <c r="C137" s="230"/>
      <c r="D137" s="230"/>
      <c r="E137" s="95"/>
      <c r="F137" s="70"/>
      <c r="G137" s="70"/>
      <c r="H137" s="70"/>
      <c r="I137" s="70"/>
      <c r="J137" s="113"/>
    </row>
    <row r="138" spans="1:10" ht="45">
      <c r="A138" s="229" t="s">
        <v>266</v>
      </c>
      <c r="B138" s="229" t="s">
        <v>218</v>
      </c>
      <c r="C138" s="229" t="s">
        <v>330</v>
      </c>
      <c r="D138" s="51" t="s">
        <v>41</v>
      </c>
      <c r="E138" s="10"/>
      <c r="F138" s="70"/>
      <c r="G138" s="70"/>
      <c r="H138" s="70"/>
      <c r="I138" s="70"/>
      <c r="J138" s="113"/>
    </row>
    <row r="139" spans="1:10" ht="15.75">
      <c r="A139" s="230"/>
      <c r="B139" s="230"/>
      <c r="C139" s="230"/>
      <c r="D139" s="229" t="s">
        <v>311</v>
      </c>
      <c r="E139" s="10" t="s">
        <v>21</v>
      </c>
      <c r="F139" s="55">
        <v>0</v>
      </c>
      <c r="G139" s="70"/>
      <c r="H139" s="70"/>
      <c r="I139" s="70"/>
      <c r="J139" s="113"/>
    </row>
    <row r="140" spans="1:10" ht="200.25" customHeight="1">
      <c r="A140" s="231"/>
      <c r="B140" s="231"/>
      <c r="C140" s="231"/>
      <c r="D140" s="231"/>
      <c r="E140" s="95"/>
      <c r="F140" s="70"/>
      <c r="G140" s="70"/>
      <c r="H140" s="70"/>
      <c r="I140" s="70"/>
      <c r="J140" s="113"/>
    </row>
    <row r="141" spans="1:10" ht="45">
      <c r="A141" s="241" t="s">
        <v>219</v>
      </c>
      <c r="B141" s="229" t="s">
        <v>220</v>
      </c>
      <c r="C141" s="229" t="s">
        <v>330</v>
      </c>
      <c r="D141" s="51" t="s">
        <v>41</v>
      </c>
      <c r="E141" s="95"/>
      <c r="F141" s="70"/>
      <c r="G141" s="70"/>
      <c r="H141" s="70"/>
      <c r="I141" s="70"/>
      <c r="J141" s="113"/>
    </row>
    <row r="142" spans="1:10" ht="15.75">
      <c r="A142" s="241"/>
      <c r="B142" s="230"/>
      <c r="C142" s="230"/>
      <c r="D142" s="230" t="s">
        <v>311</v>
      </c>
      <c r="E142" s="10" t="s">
        <v>21</v>
      </c>
      <c r="F142" s="55">
        <v>0</v>
      </c>
      <c r="G142" s="70"/>
      <c r="H142" s="70"/>
      <c r="I142" s="70"/>
      <c r="J142" s="113"/>
    </row>
    <row r="143" spans="1:10" ht="136.5" customHeight="1">
      <c r="A143" s="241"/>
      <c r="B143" s="230"/>
      <c r="C143" s="230"/>
      <c r="D143" s="231"/>
      <c r="E143" s="95"/>
      <c r="F143" s="70"/>
      <c r="G143" s="70"/>
      <c r="H143" s="70"/>
      <c r="I143" s="70"/>
      <c r="J143" s="113"/>
    </row>
    <row r="144" spans="1:10" ht="45">
      <c r="A144" s="229" t="s">
        <v>221</v>
      </c>
      <c r="B144" s="229" t="s">
        <v>222</v>
      </c>
      <c r="C144" s="229" t="s">
        <v>331</v>
      </c>
      <c r="D144" s="51" t="s">
        <v>41</v>
      </c>
      <c r="E144" s="95"/>
      <c r="F144" s="70"/>
      <c r="G144" s="70"/>
      <c r="H144" s="70"/>
      <c r="I144" s="70"/>
      <c r="J144" s="113"/>
    </row>
    <row r="145" spans="1:10" ht="15.75">
      <c r="A145" s="230"/>
      <c r="B145" s="230"/>
      <c r="C145" s="230"/>
      <c r="D145" s="229" t="s">
        <v>311</v>
      </c>
      <c r="E145" s="10" t="s">
        <v>21</v>
      </c>
      <c r="F145" s="55">
        <v>0</v>
      </c>
      <c r="G145" s="70"/>
      <c r="H145" s="70"/>
      <c r="I145" s="70"/>
      <c r="J145" s="113"/>
    </row>
    <row r="146" spans="1:10" ht="330" customHeight="1">
      <c r="A146" s="231"/>
      <c r="B146" s="231"/>
      <c r="C146" s="231"/>
      <c r="D146" s="231"/>
      <c r="E146" s="95"/>
      <c r="F146" s="70"/>
      <c r="G146" s="70"/>
      <c r="H146" s="70"/>
      <c r="I146" s="70"/>
      <c r="J146" s="113"/>
    </row>
    <row r="147" spans="1:10" ht="45">
      <c r="A147" s="226" t="s">
        <v>267</v>
      </c>
      <c r="B147" s="229" t="s">
        <v>164</v>
      </c>
      <c r="C147" s="229" t="s">
        <v>268</v>
      </c>
      <c r="D147" s="51" t="s">
        <v>41</v>
      </c>
      <c r="E147" s="95"/>
      <c r="F147" s="70"/>
      <c r="G147" s="70"/>
      <c r="H147" s="70"/>
      <c r="I147" s="70"/>
      <c r="J147" s="113"/>
    </row>
    <row r="148" spans="1:10" ht="15.75">
      <c r="A148" s="227"/>
      <c r="B148" s="230"/>
      <c r="C148" s="230"/>
      <c r="D148" s="229" t="s">
        <v>311</v>
      </c>
      <c r="E148" s="10" t="s">
        <v>21</v>
      </c>
      <c r="F148" s="55">
        <v>0</v>
      </c>
      <c r="G148" s="70"/>
      <c r="H148" s="70"/>
      <c r="I148" s="70"/>
      <c r="J148" s="113"/>
    </row>
    <row r="149" spans="1:10" ht="172.5" customHeight="1">
      <c r="A149" s="228"/>
      <c r="B149" s="231"/>
      <c r="C149" s="231"/>
      <c r="D149" s="231"/>
      <c r="E149" s="95"/>
      <c r="F149" s="70"/>
      <c r="G149" s="70"/>
      <c r="H149" s="70"/>
      <c r="I149" s="70"/>
      <c r="J149" s="113"/>
    </row>
    <row r="150" spans="1:10" ht="45">
      <c r="A150" s="229" t="s">
        <v>223</v>
      </c>
      <c r="B150" s="229" t="s">
        <v>332</v>
      </c>
      <c r="C150" s="229" t="s">
        <v>268</v>
      </c>
      <c r="D150" s="51" t="s">
        <v>41</v>
      </c>
      <c r="E150" s="95"/>
      <c r="F150" s="70"/>
      <c r="G150" s="70"/>
      <c r="H150" s="70"/>
      <c r="I150" s="70"/>
      <c r="J150" s="113"/>
    </row>
    <row r="151" spans="1:10" ht="15.75">
      <c r="A151" s="230"/>
      <c r="B151" s="230"/>
      <c r="C151" s="230"/>
      <c r="D151" s="229" t="s">
        <v>311</v>
      </c>
      <c r="E151" s="10" t="s">
        <v>21</v>
      </c>
      <c r="F151" s="55">
        <v>0</v>
      </c>
      <c r="G151" s="70"/>
      <c r="H151" s="70"/>
      <c r="I151" s="70"/>
      <c r="J151" s="113"/>
    </row>
    <row r="152" spans="1:10" ht="242.25" customHeight="1">
      <c r="A152" s="231"/>
      <c r="B152" s="231"/>
      <c r="C152" s="231"/>
      <c r="D152" s="231"/>
      <c r="E152" s="95"/>
      <c r="F152" s="70"/>
      <c r="G152" s="70"/>
      <c r="H152" s="70"/>
      <c r="I152" s="70"/>
      <c r="J152" s="113"/>
    </row>
    <row r="153" spans="1:10" ht="45">
      <c r="A153" s="229" t="s">
        <v>224</v>
      </c>
      <c r="B153" s="229" t="s">
        <v>225</v>
      </c>
      <c r="C153" s="229" t="s">
        <v>268</v>
      </c>
      <c r="D153" s="51" t="s">
        <v>41</v>
      </c>
      <c r="E153" s="95"/>
      <c r="F153" s="70"/>
      <c r="G153" s="70"/>
      <c r="H153" s="70"/>
      <c r="I153" s="70"/>
      <c r="J153" s="113"/>
    </row>
    <row r="154" spans="1:10" ht="15.75">
      <c r="A154" s="230"/>
      <c r="B154" s="230"/>
      <c r="C154" s="230"/>
      <c r="D154" s="229" t="s">
        <v>311</v>
      </c>
      <c r="E154" s="10" t="s">
        <v>21</v>
      </c>
      <c r="F154" s="55">
        <v>0</v>
      </c>
      <c r="G154" s="70"/>
      <c r="H154" s="70"/>
      <c r="I154" s="70"/>
      <c r="J154" s="113"/>
    </row>
    <row r="155" spans="1:10" ht="170.25" customHeight="1">
      <c r="A155" s="231"/>
      <c r="B155" s="231"/>
      <c r="C155" s="231"/>
      <c r="D155" s="231"/>
      <c r="E155" s="95"/>
      <c r="F155" s="70"/>
      <c r="G155" s="70"/>
      <c r="H155" s="70"/>
      <c r="I155" s="70"/>
      <c r="J155" s="113"/>
    </row>
    <row r="156" spans="1:10" ht="45">
      <c r="A156" s="229" t="s">
        <v>269</v>
      </c>
      <c r="B156" s="229" t="s">
        <v>183</v>
      </c>
      <c r="C156" s="229" t="s">
        <v>270</v>
      </c>
      <c r="D156" s="51" t="s">
        <v>41</v>
      </c>
      <c r="E156" s="95"/>
      <c r="F156" s="70"/>
      <c r="G156" s="70"/>
      <c r="H156" s="70"/>
      <c r="I156" s="70"/>
      <c r="J156" s="113"/>
    </row>
    <row r="157" spans="1:10" ht="23.25" customHeight="1">
      <c r="A157" s="230"/>
      <c r="B157" s="230"/>
      <c r="C157" s="230"/>
      <c r="D157" s="229" t="s">
        <v>311</v>
      </c>
      <c r="E157" s="10" t="s">
        <v>21</v>
      </c>
      <c r="F157" s="55">
        <v>0</v>
      </c>
      <c r="G157" s="70"/>
      <c r="H157" s="70"/>
      <c r="I157" s="70"/>
      <c r="J157" s="113"/>
    </row>
    <row r="158" spans="1:10" ht="342" customHeight="1">
      <c r="A158" s="231"/>
      <c r="B158" s="231"/>
      <c r="C158" s="231"/>
      <c r="D158" s="231"/>
      <c r="E158" s="95"/>
      <c r="F158" s="70"/>
      <c r="G158" s="70"/>
      <c r="H158" s="70"/>
      <c r="I158" s="70"/>
      <c r="J158" s="113"/>
    </row>
    <row r="159" spans="1:10" ht="282" customHeight="1">
      <c r="A159" s="58"/>
      <c r="B159" s="59"/>
      <c r="C159" s="59"/>
      <c r="D159" s="36"/>
      <c r="E159" s="37"/>
      <c r="F159" s="116"/>
      <c r="G159" s="116"/>
      <c r="H159" s="116"/>
      <c r="I159" s="116"/>
      <c r="J159" s="117"/>
    </row>
    <row r="160" spans="1:10" ht="282" customHeight="1">
      <c r="A160" s="58"/>
      <c r="B160" s="59"/>
      <c r="C160" s="59"/>
      <c r="D160" s="36"/>
      <c r="E160" s="37"/>
      <c r="F160" s="116"/>
      <c r="G160" s="116"/>
      <c r="H160" s="116"/>
      <c r="I160" s="116"/>
      <c r="J160" s="117"/>
    </row>
    <row r="161" spans="1:10" ht="282" customHeight="1">
      <c r="A161" s="203" t="s">
        <v>280</v>
      </c>
      <c r="B161" s="203"/>
      <c r="C161" s="59"/>
      <c r="D161" s="36"/>
      <c r="E161" s="37"/>
      <c r="F161" s="116"/>
      <c r="G161" s="116"/>
      <c r="H161" s="116"/>
      <c r="I161" s="116"/>
      <c r="J161" s="117"/>
    </row>
    <row r="162" spans="1:10" ht="282" customHeight="1">
      <c r="A162" s="203"/>
      <c r="B162" s="203"/>
      <c r="C162" s="35"/>
      <c r="D162" s="36"/>
      <c r="E162" s="37"/>
      <c r="F162" s="116"/>
      <c r="G162" s="116"/>
      <c r="H162" s="116"/>
      <c r="I162" s="253" t="s">
        <v>279</v>
      </c>
      <c r="J162" s="254"/>
    </row>
    <row r="163" spans="1:10" ht="282" customHeight="1">
      <c r="E163" s="36"/>
    </row>
  </sheetData>
  <mergeCells count="202"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2024-04-16T07:37:48Z</dcterms:modified>
</cp:coreProperties>
</file>