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5'!$A$1:$K$144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4" i="5"/>
  <c r="G133"/>
  <c r="G129"/>
  <c r="G124"/>
  <c r="G109"/>
  <c r="G108"/>
  <c r="G107"/>
  <c r="G126"/>
  <c r="G123"/>
  <c r="G76"/>
  <c r="G78"/>
  <c r="G79"/>
  <c r="G73"/>
  <c r="G17" s="1"/>
  <c r="G74"/>
  <c r="G53"/>
  <c r="G138"/>
  <c r="E76"/>
  <c r="G16"/>
  <c r="G136"/>
  <c r="G131"/>
  <c r="L21" s="1"/>
  <c r="N21" s="1"/>
  <c r="G71"/>
  <c r="G51"/>
  <c r="F18"/>
  <c r="F17"/>
  <c r="F26"/>
  <c r="D126"/>
  <c r="E89"/>
  <c r="F86"/>
  <c r="E86"/>
  <c r="D86"/>
  <c r="F136"/>
  <c r="F131"/>
  <c r="F106"/>
  <c r="F96"/>
  <c r="F81"/>
  <c r="F76"/>
  <c r="G18" l="1"/>
  <c r="G15" s="1"/>
  <c r="G121"/>
  <c r="L15"/>
  <c r="F15"/>
  <c r="F71"/>
  <c r="E84"/>
  <c r="E74"/>
  <c r="E18" s="1"/>
  <c r="E81"/>
  <c r="L17" l="1"/>
  <c r="E73"/>
  <c r="E71" s="1"/>
  <c r="E131" l="1"/>
  <c r="E26" l="1"/>
  <c r="D51" l="1"/>
  <c r="D81" l="1"/>
  <c r="E15" l="1"/>
  <c r="E111"/>
  <c r="E96"/>
  <c r="E106" l="1"/>
  <c r="D96"/>
  <c r="D18" l="1"/>
  <c r="D106" l="1"/>
  <c r="D17"/>
  <c r="D16"/>
  <c r="D15" l="1"/>
  <c r="L18"/>
  <c r="D116"/>
  <c r="D71" l="1"/>
  <c r="K18"/>
  <c r="J18"/>
  <c r="I18"/>
  <c r="H18"/>
  <c r="K21"/>
  <c r="K15" s="1"/>
  <c r="J21"/>
  <c r="J15" s="1"/>
  <c r="I21"/>
  <c r="I15" s="1"/>
  <c r="H21"/>
  <c r="H15" s="1"/>
  <c r="G21"/>
  <c r="F21"/>
  <c r="E21"/>
  <c r="D21"/>
</calcChain>
</file>

<file path=xl/sharedStrings.xml><?xml version="1.0" encoding="utf-8"?>
<sst xmlns="http://schemas.openxmlformats.org/spreadsheetml/2006/main" count="555" uniqueCount="187">
  <si>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</si>
  <si>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</si>
  <si>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</si>
  <si>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</si>
  <si>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</si>
  <si>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</si>
  <si>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</si>
  <si>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</si>
  <si>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</si>
  <si>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</si>
  <si>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</si>
  <si>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</si>
  <si>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</si>
  <si>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</si>
  <si>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</si>
  <si>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</si>
  <si>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</si>
  <si>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</si>
  <si>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</si>
  <si>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</si>
  <si>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</si>
  <si>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</si>
  <si>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</si>
  <si>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</si>
  <si>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</si>
  <si>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</si>
  <si>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</si>
  <si>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</si>
  <si>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</si>
  <si>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</si>
  <si>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</si>
  <si>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</si>
  <si>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</si>
  <si>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</si>
  <si>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</si>
  <si>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</si>
  <si>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</si>
  <si>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</si>
  <si>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</si>
  <si>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</si>
  <si>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</si>
  <si>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</si>
  <si>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</si>
  <si>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</si>
  <si>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</si>
  <si>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</si>
  <si>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</si>
  <si>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</si>
  <si>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</si>
  <si>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</si>
  <si>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</si>
  <si>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</si>
  <si>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</si>
  <si>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</si>
  <si>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</si>
  <si>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</si>
  <si>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</si>
  <si>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</si>
  <si>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</si>
  <si>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</si>
  <si>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</si>
  <si>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</si>
  <si>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</si>
  <si>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</si>
  <si>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</si>
  <si>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</si>
  <si>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</si>
  <si>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</si>
  <si>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</si>
  <si>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</si>
  <si>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</si>
  <si>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</si>
  <si>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</si>
  <si>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</si>
  <si>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</si>
  <si>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</si>
  <si>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</si>
  <si>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</si>
  <si>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</si>
  <si>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</si>
  <si>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</si>
  <si>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</si>
  <si>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</si>
  <si>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</si>
  <si>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</si>
  <si>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</si>
  <si>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</si>
  <si>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</si>
  <si>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</si>
  <si>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</si>
  <si>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</si>
  <si>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</si>
  <si>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</si>
  <si>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</si>
  <si>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</si>
  <si>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</si>
  <si>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</si>
  <si>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</si>
  <si>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</si>
  <si>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</si>
  <si>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</si>
  <si>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</si>
  <si>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</si>
  <si>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</si>
  <si>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</si>
  <si>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</si>
  <si>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</si>
  <si>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</si>
  <si>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</si>
  <si>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</si>
  <si>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</si>
  <si>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</si>
  <si>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</si>
  <si>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</si>
  <si>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</si>
  <si>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</si>
  <si>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</si>
  <si>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</si>
  <si>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</si>
  <si>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</si>
  <si>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</si>
  <si>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</si>
  <si>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</si>
  <si>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</si>
  <si>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</si>
  <si>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</si>
  <si>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</si>
  <si>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</si>
  <si>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</si>
  <si>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</si>
  <si>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</si>
  <si>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</si>
  <si>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</si>
  <si>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</si>
  <si>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</si>
  <si>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</si>
  <si>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</si>
  <si>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</si>
  <si>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</si>
  <si>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</si>
  <si>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</si>
  <si>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</si>
  <si>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</si>
  <si>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</si>
  <si>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</si>
  <si>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</si>
  <si>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</si>
  <si>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</si>
  <si>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</si>
  <si>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</si>
  <si>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</si>
  <si>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</si>
  <si>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</si>
  <si>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</si>
  <si>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</si>
  <si>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</si>
  <si>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</si>
  <si>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</si>
  <si>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</si>
  <si>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Комплексная компактная застройка с. Елизаветовка Павловского района Воронежской области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</si>
  <si>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</si>
  <si>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</si>
  <si>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Мероприятие 8.1</t>
  </si>
  <si>
    <t>Мероприятие 8.2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</si>
  <si>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</si>
  <si>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Мероприятие 12.2.</t>
  </si>
  <si>
    <t>Основное мероприятие 13.</t>
  </si>
  <si>
    <t>Основное мероприятие 14.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</si>
  <si>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</si>
  <si>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</si>
  <si>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</si>
  <si>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</si>
  <si>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</si>
  <si>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</si>
  <si>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</si>
  <si>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</si>
  <si>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</si>
  <si>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</si>
  <si>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8.3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</si>
  <si>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</si>
  <si>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12.3.</t>
  </si>
  <si>
    <t>Мероприятие 12.4.</t>
  </si>
  <si>
    <t xml:space="preserve">Приложение № 3    
к постановлению администрации Павловского муниципального района Воронежской области    
от «      »                        2024 г.  №     
</t>
  </si>
  <si>
    <t>«Комплексная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3» (инженерные сети и объекты инженерно-технического назначения)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</si>
  <si>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</si>
  <si>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этап)"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</si>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</sst>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1" fillId="3" borderId="0" xfId="0" applyNumberFormat="1" applyFont="1" applyFill="1"/>
    <xf numFmtId="165" fontId="1" fillId="3" borderId="0" xfId="0" applyNumberFormat="1" applyFont="1" applyFill="1"/>
    <xf numFmtId="0" fontId="3" fillId="4" borderId="1" xfId="0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8.75" customHeight="1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18.75" customHeight="1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ht="18.75" customHeight="1">
      <c r="A5" s="52" t="s">
        <v>3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40.5" customHeight="1">
      <c r="A7" s="50" t="s">
        <v>5</v>
      </c>
      <c r="B7" s="50" t="s">
        <v>6</v>
      </c>
      <c r="C7" s="50" t="s">
        <v>7</v>
      </c>
      <c r="D7" s="50" t="s">
        <v>8</v>
      </c>
      <c r="E7" s="50"/>
      <c r="F7" s="50"/>
      <c r="G7" s="50"/>
      <c r="H7" s="50"/>
      <c r="I7" s="50"/>
      <c r="J7" s="50"/>
      <c r="K7" s="50"/>
    </row>
    <row r="8" spans="1:11">
      <c r="A8" s="50"/>
      <c r="B8" s="50"/>
      <c r="C8" s="50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8" t="s">
        <v>108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7" t="s">
        <v>109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7" t="s">
        <v>112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7" t="s">
        <v>116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7" t="s">
        <v>120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7" t="s">
        <v>119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7" t="s">
        <v>122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7" t="s">
        <v>124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4" t="s">
        <v>126</v>
      </c>
      <c r="B33" s="45"/>
      <c r="C33" s="45"/>
      <c r="D33" s="45"/>
      <c r="E33" s="45"/>
      <c r="F33" s="45"/>
      <c r="G33" s="45"/>
      <c r="H33" s="45"/>
      <c r="I33" s="45"/>
      <c r="J33" s="45"/>
      <c r="K33" s="46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4" t="s">
        <v>24</v>
      </c>
      <c r="B1" s="54"/>
      <c r="C1" s="54"/>
      <c r="D1" s="54"/>
      <c r="E1" s="54"/>
      <c r="F1" s="54"/>
    </row>
    <row r="2" spans="1:6" ht="18.75" customHeight="1">
      <c r="A2" s="55" t="s">
        <v>25</v>
      </c>
      <c r="B2" s="55"/>
      <c r="C2" s="55"/>
      <c r="D2" s="55"/>
      <c r="E2" s="55"/>
      <c r="F2" s="55"/>
    </row>
    <row r="3" spans="1:6" ht="17.25" customHeight="1">
      <c r="A3" s="55" t="s">
        <v>26</v>
      </c>
      <c r="B3" s="55"/>
      <c r="C3" s="55"/>
      <c r="D3" s="55"/>
      <c r="E3" s="55"/>
      <c r="F3" s="55"/>
    </row>
    <row r="4" spans="1:6">
      <c r="A4" s="56"/>
      <c r="B4" s="56"/>
      <c r="C4" s="56"/>
      <c r="D4" s="56"/>
      <c r="E4" s="56"/>
      <c r="F4" s="56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3" t="s">
        <v>11</v>
      </c>
      <c r="B8" s="53"/>
      <c r="C8" s="53"/>
      <c r="D8" s="53"/>
      <c r="E8" s="53"/>
      <c r="F8" s="53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3" t="s">
        <v>36</v>
      </c>
      <c r="B12" s="53"/>
      <c r="C12" s="53"/>
      <c r="D12" s="53"/>
      <c r="E12" s="53"/>
      <c r="F12" s="53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3" t="s">
        <v>40</v>
      </c>
      <c r="B16" s="53"/>
      <c r="C16" s="53"/>
      <c r="D16" s="53"/>
      <c r="E16" s="53"/>
      <c r="F16" s="53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3" t="s">
        <v>13</v>
      </c>
      <c r="B20" s="53"/>
      <c r="C20" s="53"/>
      <c r="D20" s="53"/>
      <c r="E20" s="53"/>
      <c r="F20" s="53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3" t="s">
        <v>16</v>
      </c>
      <c r="B24" s="53"/>
      <c r="C24" s="53"/>
      <c r="D24" s="53"/>
      <c r="E24" s="53"/>
      <c r="F24" s="53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3" t="s">
        <v>19</v>
      </c>
      <c r="B28" s="53"/>
      <c r="C28" s="53"/>
      <c r="D28" s="53"/>
      <c r="E28" s="53"/>
      <c r="F28" s="53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3"/>
      <c r="D31" s="53"/>
      <c r="E31" s="53"/>
      <c r="F31" s="53"/>
    </row>
    <row r="32" spans="1:6">
      <c r="A32" s="53" t="s">
        <v>94</v>
      </c>
      <c r="B32" s="53"/>
      <c r="C32" s="53"/>
      <c r="D32" s="53"/>
      <c r="E32" s="53"/>
      <c r="F32" s="53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3" t="s">
        <v>43</v>
      </c>
      <c r="B36" s="53"/>
      <c r="C36" s="53"/>
      <c r="D36" s="53"/>
      <c r="E36" s="53"/>
      <c r="F36" s="53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4" t="s">
        <v>44</v>
      </c>
      <c r="B1" s="54"/>
      <c r="C1" s="54"/>
      <c r="D1" s="54"/>
      <c r="E1" s="54"/>
      <c r="F1" s="54"/>
      <c r="G1" s="54"/>
      <c r="H1" s="54"/>
    </row>
    <row r="2" spans="1:8" ht="15.75" customHeight="1">
      <c r="A2" s="55" t="s">
        <v>101</v>
      </c>
      <c r="B2" s="55"/>
      <c r="C2" s="55"/>
      <c r="D2" s="55"/>
      <c r="E2" s="55"/>
      <c r="F2" s="55"/>
      <c r="G2" s="55"/>
      <c r="H2" s="55"/>
    </row>
    <row r="3" spans="1:8" ht="15.75" customHeight="1">
      <c r="A3" s="55" t="s">
        <v>26</v>
      </c>
      <c r="B3" s="55"/>
      <c r="C3" s="55"/>
      <c r="D3" s="55"/>
      <c r="E3" s="55"/>
      <c r="F3" s="55"/>
      <c r="G3" s="55"/>
      <c r="H3" s="55"/>
    </row>
    <row r="4" spans="1:8">
      <c r="A4" s="58"/>
      <c r="B4" s="58"/>
      <c r="C4" s="58"/>
      <c r="D4" s="58"/>
      <c r="E4" s="58"/>
      <c r="F4" s="58"/>
      <c r="G4" s="58"/>
      <c r="H4" s="58"/>
    </row>
    <row r="5" spans="1:8">
      <c r="A5" s="59" t="s">
        <v>45</v>
      </c>
      <c r="B5" s="59"/>
      <c r="C5" s="59"/>
      <c r="D5" s="59"/>
      <c r="E5" s="59"/>
      <c r="F5" s="59"/>
      <c r="G5" s="59"/>
      <c r="H5" s="59"/>
    </row>
    <row r="6" spans="1:8" s="5" customFormat="1" ht="17.25" customHeight="1">
      <c r="A6" s="63" t="s">
        <v>46</v>
      </c>
      <c r="B6" s="63" t="s">
        <v>102</v>
      </c>
      <c r="C6" s="64" t="s">
        <v>103</v>
      </c>
      <c r="D6" s="63" t="s">
        <v>47</v>
      </c>
      <c r="E6" s="63" t="s">
        <v>48</v>
      </c>
      <c r="F6" s="63"/>
      <c r="G6" s="63"/>
      <c r="H6" s="63"/>
    </row>
    <row r="7" spans="1:8" s="5" customFormat="1" ht="143.25" customHeight="1">
      <c r="A7" s="63"/>
      <c r="B7" s="63"/>
      <c r="C7" s="65"/>
      <c r="D7" s="63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7" t="s">
        <v>11</v>
      </c>
      <c r="B9" s="57"/>
      <c r="C9" s="12" t="s">
        <v>47</v>
      </c>
      <c r="D9" s="12"/>
      <c r="E9" s="12"/>
      <c r="F9" s="12"/>
      <c r="G9" s="12"/>
      <c r="H9" s="12"/>
    </row>
    <row r="10" spans="1:8" ht="30">
      <c r="A10" s="57"/>
      <c r="B10" s="57"/>
      <c r="C10" s="12" t="s">
        <v>53</v>
      </c>
      <c r="D10" s="12"/>
      <c r="E10" s="12"/>
      <c r="F10" s="12"/>
      <c r="G10" s="12"/>
      <c r="H10" s="12"/>
    </row>
    <row r="11" spans="1:8" ht="30">
      <c r="A11" s="57"/>
      <c r="B11" s="57"/>
      <c r="C11" s="12" t="s">
        <v>54</v>
      </c>
      <c r="D11" s="12"/>
      <c r="E11" s="12"/>
      <c r="F11" s="12"/>
      <c r="G11" s="12"/>
      <c r="H11" s="12"/>
    </row>
    <row r="12" spans="1:8">
      <c r="A12" s="57"/>
      <c r="B12" s="57"/>
      <c r="C12" s="12" t="s">
        <v>55</v>
      </c>
      <c r="D12" s="12"/>
      <c r="E12" s="12"/>
      <c r="F12" s="12"/>
      <c r="G12" s="12"/>
      <c r="H12" s="12"/>
    </row>
    <row r="13" spans="1:8">
      <c r="A13" s="57"/>
      <c r="B13" s="57"/>
      <c r="C13" s="26" t="s">
        <v>12</v>
      </c>
      <c r="D13" s="12"/>
      <c r="E13" s="12"/>
      <c r="F13" s="12"/>
      <c r="G13" s="12"/>
      <c r="H13" s="12"/>
    </row>
    <row r="14" spans="1:8">
      <c r="A14" s="57" t="s">
        <v>36</v>
      </c>
      <c r="B14" s="57"/>
      <c r="C14" s="12" t="s">
        <v>47</v>
      </c>
      <c r="D14" s="12"/>
      <c r="E14" s="12"/>
      <c r="F14" s="12"/>
      <c r="G14" s="12"/>
      <c r="H14" s="12"/>
    </row>
    <row r="15" spans="1:8" ht="30">
      <c r="A15" s="57"/>
      <c r="B15" s="57"/>
      <c r="C15" s="12" t="s">
        <v>53</v>
      </c>
      <c r="D15" s="12"/>
      <c r="E15" s="12"/>
      <c r="F15" s="12"/>
      <c r="G15" s="12"/>
      <c r="H15" s="12"/>
    </row>
    <row r="16" spans="1:8">
      <c r="A16" s="57"/>
      <c r="B16" s="57"/>
      <c r="C16" s="26" t="s">
        <v>12</v>
      </c>
      <c r="D16" s="12"/>
      <c r="E16" s="12"/>
      <c r="F16" s="12"/>
      <c r="G16" s="12"/>
      <c r="H16" s="12"/>
    </row>
    <row r="17" spans="1:8">
      <c r="A17" s="57" t="s">
        <v>40</v>
      </c>
      <c r="B17" s="57"/>
      <c r="C17" s="12" t="s">
        <v>47</v>
      </c>
      <c r="D17" s="12"/>
      <c r="E17" s="12"/>
      <c r="F17" s="12"/>
      <c r="G17" s="12"/>
      <c r="H17" s="12"/>
    </row>
    <row r="18" spans="1:8" ht="30">
      <c r="A18" s="57"/>
      <c r="B18" s="57"/>
      <c r="C18" s="12" t="s">
        <v>53</v>
      </c>
      <c r="D18" s="12"/>
      <c r="E18" s="12"/>
      <c r="F18" s="12"/>
      <c r="G18" s="12"/>
      <c r="H18" s="12"/>
    </row>
    <row r="19" spans="1:8">
      <c r="A19" s="57"/>
      <c r="B19" s="57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7" t="s">
        <v>13</v>
      </c>
      <c r="B21" s="57"/>
      <c r="C21" s="12" t="s">
        <v>47</v>
      </c>
      <c r="D21" s="12"/>
      <c r="E21" s="12"/>
      <c r="F21" s="12"/>
      <c r="G21" s="12"/>
      <c r="H21" s="12"/>
    </row>
    <row r="22" spans="1:8" ht="30">
      <c r="A22" s="57"/>
      <c r="B22" s="57"/>
      <c r="C22" s="12" t="s">
        <v>53</v>
      </c>
      <c r="D22" s="12"/>
      <c r="E22" s="12"/>
      <c r="F22" s="12"/>
      <c r="G22" s="12"/>
      <c r="H22" s="12"/>
    </row>
    <row r="23" spans="1:8">
      <c r="A23" s="57"/>
      <c r="B23" s="57"/>
      <c r="C23" s="26" t="s">
        <v>12</v>
      </c>
      <c r="D23" s="12"/>
      <c r="E23" s="12"/>
      <c r="F23" s="12"/>
      <c r="G23" s="12"/>
      <c r="H23" s="12"/>
    </row>
    <row r="24" spans="1:8">
      <c r="A24" s="60" t="s">
        <v>96</v>
      </c>
      <c r="B24" s="57"/>
      <c r="C24" s="12" t="s">
        <v>47</v>
      </c>
      <c r="D24" s="12"/>
      <c r="E24" s="12"/>
      <c r="F24" s="12"/>
      <c r="G24" s="12"/>
      <c r="H24" s="12"/>
    </row>
    <row r="25" spans="1:8" ht="30">
      <c r="A25" s="61"/>
      <c r="B25" s="57"/>
      <c r="C25" s="12" t="s">
        <v>53</v>
      </c>
      <c r="D25" s="12"/>
      <c r="E25" s="12"/>
      <c r="F25" s="12"/>
      <c r="G25" s="12"/>
      <c r="H25" s="12"/>
    </row>
    <row r="26" spans="1:8">
      <c r="A26" s="62"/>
      <c r="B26" s="57"/>
      <c r="C26" s="26" t="s">
        <v>12</v>
      </c>
      <c r="D26" s="12"/>
      <c r="E26" s="12"/>
      <c r="F26" s="12"/>
      <c r="G26" s="12"/>
      <c r="H26" s="12"/>
    </row>
    <row r="27" spans="1:8">
      <c r="A27" s="60" t="s">
        <v>97</v>
      </c>
      <c r="B27" s="57"/>
      <c r="C27" s="12" t="s">
        <v>47</v>
      </c>
      <c r="D27" s="12"/>
      <c r="E27" s="12"/>
      <c r="F27" s="12"/>
      <c r="G27" s="12"/>
      <c r="H27" s="12"/>
    </row>
    <row r="28" spans="1:8" ht="30">
      <c r="A28" s="61"/>
      <c r="B28" s="57"/>
      <c r="C28" s="12" t="s">
        <v>53</v>
      </c>
      <c r="D28" s="12"/>
      <c r="E28" s="12"/>
      <c r="F28" s="12"/>
      <c r="G28" s="12"/>
      <c r="H28" s="12"/>
    </row>
    <row r="29" spans="1:8">
      <c r="A29" s="62"/>
      <c r="B29" s="57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7" t="s">
        <v>19</v>
      </c>
      <c r="B31" s="57"/>
      <c r="C31" s="12" t="s">
        <v>47</v>
      </c>
      <c r="D31" s="12"/>
      <c r="E31" s="12"/>
      <c r="F31" s="12"/>
      <c r="G31" s="12"/>
      <c r="H31" s="12"/>
    </row>
    <row r="32" spans="1:8" ht="30">
      <c r="A32" s="57"/>
      <c r="B32" s="57"/>
      <c r="C32" s="12" t="s">
        <v>53</v>
      </c>
      <c r="D32" s="12"/>
      <c r="E32" s="12"/>
      <c r="F32" s="12"/>
      <c r="G32" s="12"/>
      <c r="H32" s="12"/>
    </row>
    <row r="33" spans="1:8">
      <c r="A33" s="57"/>
      <c r="B33" s="57"/>
      <c r="C33" s="12" t="s">
        <v>37</v>
      </c>
      <c r="D33" s="12"/>
      <c r="E33" s="12"/>
      <c r="F33" s="12"/>
      <c r="G33" s="12"/>
      <c r="H33" s="12"/>
    </row>
    <row r="34" spans="1:8">
      <c r="A34" s="60" t="s">
        <v>94</v>
      </c>
      <c r="B34" s="57"/>
      <c r="C34" s="57" t="s">
        <v>47</v>
      </c>
      <c r="D34" s="57"/>
      <c r="E34" s="57"/>
      <c r="F34" s="57"/>
      <c r="G34" s="57"/>
      <c r="H34" s="57"/>
    </row>
    <row r="35" spans="1:8">
      <c r="A35" s="61"/>
      <c r="B35" s="57"/>
      <c r="C35" s="57"/>
      <c r="D35" s="57"/>
      <c r="E35" s="57"/>
      <c r="F35" s="57"/>
      <c r="G35" s="57"/>
      <c r="H35" s="57"/>
    </row>
    <row r="36" spans="1:8" ht="30">
      <c r="A36" s="61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62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60" t="s">
        <v>98</v>
      </c>
      <c r="B38" s="57"/>
      <c r="C38" s="57" t="s">
        <v>47</v>
      </c>
      <c r="D38" s="57"/>
      <c r="E38" s="57"/>
      <c r="F38" s="57"/>
      <c r="G38" s="57"/>
      <c r="H38" s="57"/>
    </row>
    <row r="39" spans="1:8">
      <c r="A39" s="61"/>
      <c r="B39" s="57"/>
      <c r="C39" s="57"/>
      <c r="D39" s="57"/>
      <c r="E39" s="57"/>
      <c r="F39" s="57"/>
      <c r="G39" s="57"/>
      <c r="H39" s="57"/>
    </row>
    <row r="40" spans="1:8" ht="30">
      <c r="A40" s="62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N142"/>
  <sheetViews>
    <sheetView tabSelected="1" view="pageBreakPreview" topLeftCell="A127" zoomScale="70" zoomScaleSheetLayoutView="70" workbookViewId="0">
      <selection activeCell="G135" sqref="G135"/>
    </sheetView>
  </sheetViews>
  <sheetFormatPr defaultColWidth="9.140625" defaultRowHeight="15.75"/>
  <cols>
    <col min="1" max="1" width="42.5703125" style="30" customWidth="1"/>
    <col min="2" max="2" width="60" style="30" customWidth="1"/>
    <col min="3" max="3" width="31.42578125" style="30" customWidth="1"/>
    <col min="4" max="4" width="23.140625" style="30" customWidth="1"/>
    <col min="5" max="5" width="24.140625" style="30" customWidth="1"/>
    <col min="6" max="6" width="18.7109375" style="30" customWidth="1"/>
    <col min="7" max="7" width="20.28515625" style="30" customWidth="1"/>
    <col min="8" max="8" width="14.42578125" style="30" customWidth="1"/>
    <col min="9" max="9" width="12.85546875" style="30" customWidth="1"/>
    <col min="10" max="10" width="13.28515625" style="30" customWidth="1"/>
    <col min="11" max="11" width="17.85546875" style="30" customWidth="1"/>
    <col min="12" max="12" width="13" style="30" bestFit="1" customWidth="1"/>
    <col min="13" max="16384" width="9.140625" style="30"/>
  </cols>
  <sheetData>
    <row r="2" spans="1:12" ht="15.75" customHeight="1">
      <c r="H2" s="72" t="s">
        <v>182</v>
      </c>
      <c r="I2" s="72"/>
      <c r="J2" s="72"/>
      <c r="K2" s="72"/>
      <c r="L2" s="36"/>
    </row>
    <row r="3" spans="1:12" ht="15.75" customHeight="1">
      <c r="H3" s="72"/>
      <c r="I3" s="72"/>
      <c r="J3" s="72"/>
      <c r="K3" s="72"/>
      <c r="L3" s="36"/>
    </row>
    <row r="4" spans="1:12" ht="15.75" customHeight="1">
      <c r="H4" s="72"/>
      <c r="I4" s="72"/>
      <c r="J4" s="72"/>
      <c r="K4" s="72"/>
      <c r="L4" s="36"/>
    </row>
    <row r="5" spans="1:12" ht="22.5" customHeight="1">
      <c r="H5" s="72"/>
      <c r="I5" s="72"/>
      <c r="J5" s="72"/>
      <c r="K5" s="72"/>
      <c r="L5" s="36"/>
    </row>
    <row r="6" spans="1:12" ht="27.75" customHeight="1">
      <c r="H6" s="72"/>
      <c r="I6" s="72"/>
      <c r="J6" s="72"/>
      <c r="K6" s="72"/>
      <c r="L6" s="36"/>
    </row>
    <row r="7" spans="1:12" ht="15.75" customHeight="1">
      <c r="H7" s="72"/>
      <c r="I7" s="72"/>
      <c r="J7" s="72"/>
      <c r="K7" s="72"/>
      <c r="L7" s="36"/>
    </row>
    <row r="9" spans="1:12" ht="28.5" customHeight="1">
      <c r="A9" s="70" t="s">
        <v>57</v>
      </c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2" ht="23.25" customHeight="1">
      <c r="A10" s="70" t="s">
        <v>104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</row>
    <row r="11" spans="1:12" ht="42.75" customHeight="1">
      <c r="A11" s="71" t="s">
        <v>26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</row>
    <row r="12" spans="1:12" s="31" customFormat="1" ht="32.25" customHeight="1">
      <c r="A12" s="66" t="s">
        <v>46</v>
      </c>
      <c r="B12" s="66" t="s">
        <v>58</v>
      </c>
      <c r="C12" s="66" t="s">
        <v>59</v>
      </c>
      <c r="D12" s="66" t="s">
        <v>60</v>
      </c>
      <c r="E12" s="66"/>
      <c r="F12" s="66"/>
      <c r="G12" s="66"/>
      <c r="H12" s="66"/>
      <c r="I12" s="66"/>
      <c r="J12" s="66"/>
      <c r="K12" s="66"/>
    </row>
    <row r="13" spans="1:12" s="31" customFormat="1" ht="45.75" customHeight="1">
      <c r="A13" s="66"/>
      <c r="B13" s="66"/>
      <c r="C13" s="66"/>
      <c r="D13" s="37" t="s">
        <v>168</v>
      </c>
      <c r="E13" s="37" t="s">
        <v>169</v>
      </c>
      <c r="F13" s="37" t="s">
        <v>170</v>
      </c>
      <c r="G13" s="37" t="s">
        <v>171</v>
      </c>
      <c r="H13" s="37" t="s">
        <v>172</v>
      </c>
      <c r="I13" s="37" t="s">
        <v>173</v>
      </c>
      <c r="J13" s="37" t="s">
        <v>174</v>
      </c>
      <c r="K13" s="37" t="s">
        <v>175</v>
      </c>
    </row>
    <row r="14" spans="1:12" ht="23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</row>
    <row r="15" spans="1:12" ht="30" customHeight="1">
      <c r="A15" s="66" t="s">
        <v>11</v>
      </c>
      <c r="B15" s="66" t="s">
        <v>128</v>
      </c>
      <c r="C15" s="33" t="s">
        <v>61</v>
      </c>
      <c r="D15" s="38">
        <f>D16+D17+D18</f>
        <v>315821.27</v>
      </c>
      <c r="E15" s="34">
        <f>E16+E17+E18+E19</f>
        <v>587260.99</v>
      </c>
      <c r="F15" s="34">
        <f>F16+F17+F18</f>
        <v>639953.37</v>
      </c>
      <c r="G15" s="34">
        <f>G16+G17+G18</f>
        <v>649362.29634999996</v>
      </c>
      <c r="H15" s="34">
        <f t="shared" ref="H15:K15" si="0">H21+H91</f>
        <v>450</v>
      </c>
      <c r="I15" s="34">
        <f t="shared" si="0"/>
        <v>450</v>
      </c>
      <c r="J15" s="34">
        <f t="shared" si="0"/>
        <v>450</v>
      </c>
      <c r="K15" s="34">
        <f t="shared" si="0"/>
        <v>450</v>
      </c>
      <c r="L15" s="41">
        <f>G18+G17+G16</f>
        <v>649362.29634999996</v>
      </c>
    </row>
    <row r="16" spans="1:12" ht="55.5" customHeight="1">
      <c r="A16" s="66"/>
      <c r="B16" s="66"/>
      <c r="C16" s="33" t="s">
        <v>62</v>
      </c>
      <c r="D16" s="34">
        <f>D97</f>
        <v>4112</v>
      </c>
      <c r="E16" s="34">
        <v>183333.1</v>
      </c>
      <c r="F16" s="34">
        <v>301806.68</v>
      </c>
      <c r="G16" s="34">
        <f>G107</f>
        <v>214490.4</v>
      </c>
      <c r="H16" s="34">
        <v>0</v>
      </c>
      <c r="I16" s="34">
        <v>0</v>
      </c>
      <c r="J16" s="34">
        <v>0</v>
      </c>
      <c r="K16" s="34">
        <v>0</v>
      </c>
    </row>
    <row r="17" spans="1:14" ht="36.75" customHeight="1">
      <c r="A17" s="66"/>
      <c r="B17" s="66"/>
      <c r="C17" s="33" t="s">
        <v>50</v>
      </c>
      <c r="D17" s="34">
        <f>D28+D53+D73+D98+D108+D58+D133</f>
        <v>245434.36000000002</v>
      </c>
      <c r="E17" s="34">
        <v>281669.3</v>
      </c>
      <c r="F17" s="34">
        <f>F28+F53+F73+F98+F108+F133+F138</f>
        <v>209012.32</v>
      </c>
      <c r="G17" s="34">
        <f>G28+G53+G73+G108+G133+G138</f>
        <v>289812.75075000001</v>
      </c>
      <c r="H17" s="34">
        <v>0</v>
      </c>
      <c r="I17" s="34">
        <v>0</v>
      </c>
      <c r="J17" s="34">
        <v>0</v>
      </c>
      <c r="K17" s="34">
        <v>0</v>
      </c>
      <c r="L17" s="40">
        <f>G18+G17+G16</f>
        <v>649362.29634999996</v>
      </c>
    </row>
    <row r="18" spans="1:14" ht="74.25" customHeight="1">
      <c r="A18" s="66"/>
      <c r="B18" s="66"/>
      <c r="C18" s="33" t="s">
        <v>51</v>
      </c>
      <c r="D18" s="34">
        <f>D24+D29+D74+D99+D109+D94</f>
        <v>66274.91</v>
      </c>
      <c r="E18" s="34">
        <f>E24+E29+E74+E94+E99+E109+E134</f>
        <v>122258.58999999998</v>
      </c>
      <c r="F18" s="34">
        <f>F24+F29+F39+F44+F49+F54+F59+F74+F94+F99+F104+F109+F134+F139</f>
        <v>129134.37</v>
      </c>
      <c r="G18" s="34">
        <f>G21+G54+G74+G94+G109+G134+G139</f>
        <v>145059.14559999999</v>
      </c>
      <c r="H18" s="34">
        <f>H24+H94</f>
        <v>450</v>
      </c>
      <c r="I18" s="34">
        <f>I24+I94</f>
        <v>450</v>
      </c>
      <c r="J18" s="34">
        <f>J24+J94</f>
        <v>450</v>
      </c>
      <c r="K18" s="34">
        <f>K24+K94</f>
        <v>450</v>
      </c>
      <c r="L18" s="35">
        <f>D18+D17+D16</f>
        <v>315821.27</v>
      </c>
    </row>
    <row r="19" spans="1:14" ht="47.25" customHeight="1">
      <c r="A19" s="66"/>
      <c r="B19" s="66"/>
      <c r="C19" s="33" t="s">
        <v>52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</row>
    <row r="20" spans="1:14" ht="21" customHeight="1">
      <c r="A20" s="37" t="s">
        <v>63</v>
      </c>
      <c r="B20" s="37"/>
      <c r="C20" s="33"/>
      <c r="D20" s="34"/>
      <c r="E20" s="34"/>
      <c r="F20" s="34"/>
      <c r="G20" s="34"/>
      <c r="H20" s="34"/>
      <c r="I20" s="34"/>
      <c r="J20" s="34"/>
      <c r="K20" s="34"/>
    </row>
    <row r="21" spans="1:14" ht="34.5" customHeight="1">
      <c r="A21" s="66" t="s">
        <v>142</v>
      </c>
      <c r="B21" s="66" t="s">
        <v>129</v>
      </c>
      <c r="C21" s="33" t="s">
        <v>61</v>
      </c>
      <c r="D21" s="34">
        <f t="shared" ref="D21:K21" si="1">D24</f>
        <v>300</v>
      </c>
      <c r="E21" s="34">
        <f t="shared" si="1"/>
        <v>300</v>
      </c>
      <c r="F21" s="34">
        <f t="shared" si="1"/>
        <v>300</v>
      </c>
      <c r="G21" s="34">
        <f t="shared" si="1"/>
        <v>300</v>
      </c>
      <c r="H21" s="34">
        <f t="shared" si="1"/>
        <v>300</v>
      </c>
      <c r="I21" s="34">
        <f t="shared" si="1"/>
        <v>300</v>
      </c>
      <c r="J21" s="34">
        <f t="shared" si="1"/>
        <v>300</v>
      </c>
      <c r="K21" s="34">
        <f t="shared" si="1"/>
        <v>300</v>
      </c>
      <c r="L21" s="40">
        <f>G21+G26+G51+G71+G91+G106+G131+G136</f>
        <v>649362.23629999999</v>
      </c>
      <c r="N21" s="40">
        <f>649362.29635-L21</f>
        <v>6.0049999970942736E-2</v>
      </c>
    </row>
    <row r="22" spans="1:14" ht="57.75" customHeight="1">
      <c r="A22" s="66"/>
      <c r="B22" s="66"/>
      <c r="C22" s="33" t="s">
        <v>62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4" ht="53.25" customHeight="1">
      <c r="A23" s="66"/>
      <c r="B23" s="66"/>
      <c r="C23" s="33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</row>
    <row r="24" spans="1:14" ht="69" customHeight="1">
      <c r="A24" s="66"/>
      <c r="B24" s="66"/>
      <c r="C24" s="33" t="s">
        <v>51</v>
      </c>
      <c r="D24" s="34">
        <v>300</v>
      </c>
      <c r="E24" s="34">
        <v>300</v>
      </c>
      <c r="F24" s="34">
        <v>300</v>
      </c>
      <c r="G24" s="34">
        <v>300</v>
      </c>
      <c r="H24" s="34">
        <v>300</v>
      </c>
      <c r="I24" s="34">
        <v>300</v>
      </c>
      <c r="J24" s="34">
        <v>300</v>
      </c>
      <c r="K24" s="34">
        <v>300</v>
      </c>
    </row>
    <row r="25" spans="1:14" ht="57" customHeight="1">
      <c r="A25" s="66"/>
      <c r="B25" s="66"/>
      <c r="C25" s="33" t="s">
        <v>52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4" ht="57.75" customHeight="1">
      <c r="A26" s="66" t="s">
        <v>141</v>
      </c>
      <c r="B26" s="66" t="s">
        <v>149</v>
      </c>
      <c r="C26" s="33" t="s">
        <v>61</v>
      </c>
      <c r="D26" s="34">
        <v>14679.43</v>
      </c>
      <c r="E26" s="34">
        <f>E28+E29</f>
        <v>32787</v>
      </c>
      <c r="F26" s="34">
        <f>F28+F29</f>
        <v>21989.5</v>
      </c>
      <c r="G26" s="34">
        <v>52918.3</v>
      </c>
      <c r="H26" s="34">
        <v>0</v>
      </c>
      <c r="I26" s="34">
        <v>0</v>
      </c>
      <c r="J26" s="34">
        <v>0</v>
      </c>
      <c r="K26" s="34">
        <v>0</v>
      </c>
    </row>
    <row r="27" spans="1:14" ht="59.25" customHeight="1">
      <c r="A27" s="66"/>
      <c r="B27" s="66"/>
      <c r="C27" s="33" t="s">
        <v>62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4" ht="32.25" customHeight="1">
      <c r="A28" s="66"/>
      <c r="B28" s="66"/>
      <c r="C28" s="33" t="s">
        <v>50</v>
      </c>
      <c r="D28" s="34">
        <v>14365.7</v>
      </c>
      <c r="E28" s="34">
        <v>32723.200000000001</v>
      </c>
      <c r="F28" s="34">
        <v>18591.5</v>
      </c>
      <c r="G28" s="34">
        <v>52918.3</v>
      </c>
      <c r="H28" s="34">
        <v>0</v>
      </c>
      <c r="I28" s="34">
        <v>0</v>
      </c>
      <c r="J28" s="34">
        <v>0</v>
      </c>
      <c r="K28" s="34">
        <v>0</v>
      </c>
    </row>
    <row r="29" spans="1:14" ht="69.75" customHeight="1">
      <c r="A29" s="66"/>
      <c r="B29" s="66"/>
      <c r="C29" s="33" t="s">
        <v>51</v>
      </c>
      <c r="D29" s="34">
        <v>313.73</v>
      </c>
      <c r="E29" s="34">
        <v>63.8</v>
      </c>
      <c r="F29" s="34">
        <v>3398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</row>
    <row r="30" spans="1:14" ht="54" customHeight="1">
      <c r="A30" s="66"/>
      <c r="B30" s="66"/>
      <c r="C30" s="33" t="s">
        <v>52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</row>
    <row r="31" spans="1:14" ht="30.75" customHeight="1">
      <c r="A31" s="66" t="s">
        <v>143</v>
      </c>
      <c r="B31" s="66" t="s">
        <v>144</v>
      </c>
      <c r="C31" s="33" t="s">
        <v>61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</row>
    <row r="32" spans="1:14" ht="52.5" customHeight="1">
      <c r="A32" s="66"/>
      <c r="B32" s="66"/>
      <c r="C32" s="33" t="s">
        <v>62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</row>
    <row r="33" spans="1:11" ht="28.5" customHeight="1">
      <c r="A33" s="66"/>
      <c r="B33" s="66"/>
      <c r="C33" s="33" t="s">
        <v>50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</row>
    <row r="34" spans="1:11" ht="75" customHeight="1">
      <c r="A34" s="66"/>
      <c r="B34" s="66"/>
      <c r="C34" s="33" t="s">
        <v>51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</row>
    <row r="35" spans="1:11" ht="55.5" customHeight="1">
      <c r="A35" s="66"/>
      <c r="B35" s="66"/>
      <c r="C35" s="33" t="s">
        <v>52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</row>
    <row r="36" spans="1:11" ht="22.5" customHeight="1">
      <c r="A36" s="66" t="s">
        <v>140</v>
      </c>
      <c r="B36" s="66" t="s">
        <v>150</v>
      </c>
      <c r="C36" s="33" t="s">
        <v>61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</row>
    <row r="37" spans="1:11" ht="51.75" customHeight="1">
      <c r="A37" s="66"/>
      <c r="B37" s="66"/>
      <c r="C37" s="33" t="s">
        <v>62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</row>
    <row r="38" spans="1:11" ht="45" customHeight="1">
      <c r="A38" s="66"/>
      <c r="B38" s="66"/>
      <c r="C38" s="33" t="s">
        <v>50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</row>
    <row r="39" spans="1:11" ht="79.5" customHeight="1">
      <c r="A39" s="66"/>
      <c r="B39" s="66"/>
      <c r="C39" s="33" t="s">
        <v>51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</row>
    <row r="40" spans="1:11" ht="50.25" customHeight="1">
      <c r="A40" s="66"/>
      <c r="B40" s="66"/>
      <c r="C40" s="33" t="s">
        <v>52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</row>
    <row r="41" spans="1:11" ht="45.75" customHeight="1">
      <c r="A41" s="66" t="s">
        <v>139</v>
      </c>
      <c r="B41" s="66" t="s">
        <v>130</v>
      </c>
      <c r="C41" s="33" t="s">
        <v>61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</row>
    <row r="42" spans="1:11" ht="56.25" customHeight="1">
      <c r="A42" s="66"/>
      <c r="B42" s="66"/>
      <c r="C42" s="33" t="s">
        <v>62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</row>
    <row r="43" spans="1:11" ht="33" customHeight="1">
      <c r="A43" s="66"/>
      <c r="B43" s="66"/>
      <c r="C43" s="33" t="s">
        <v>50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</row>
    <row r="44" spans="1:11" ht="70.5" customHeight="1">
      <c r="A44" s="66"/>
      <c r="B44" s="66"/>
      <c r="C44" s="33" t="s">
        <v>51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</row>
    <row r="45" spans="1:11" ht="59.25" customHeight="1">
      <c r="A45" s="66"/>
      <c r="B45" s="66"/>
      <c r="C45" s="33" t="s">
        <v>52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</row>
    <row r="46" spans="1:11" ht="27" customHeight="1">
      <c r="A46" s="66" t="s">
        <v>153</v>
      </c>
      <c r="B46" s="66" t="s">
        <v>131</v>
      </c>
      <c r="C46" s="33" t="s">
        <v>61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</row>
    <row r="47" spans="1:11" ht="46.5">
      <c r="A47" s="66"/>
      <c r="B47" s="66"/>
      <c r="C47" s="33" t="s">
        <v>62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</row>
    <row r="48" spans="1:11" ht="30.75" customHeight="1">
      <c r="A48" s="66"/>
      <c r="B48" s="66"/>
      <c r="C48" s="33" t="s">
        <v>50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</row>
    <row r="49" spans="1:11" ht="69.75">
      <c r="A49" s="66"/>
      <c r="B49" s="66"/>
      <c r="C49" s="33" t="s">
        <v>51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</row>
    <row r="50" spans="1:11" ht="46.5">
      <c r="A50" s="66"/>
      <c r="B50" s="66"/>
      <c r="C50" s="33" t="s">
        <v>52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</row>
    <row r="51" spans="1:11" ht="30.75" customHeight="1">
      <c r="A51" s="66" t="s">
        <v>152</v>
      </c>
      <c r="B51" s="66" t="s">
        <v>132</v>
      </c>
      <c r="C51" s="33" t="s">
        <v>61</v>
      </c>
      <c r="D51" s="34">
        <f>D53</f>
        <v>12597.73</v>
      </c>
      <c r="E51" s="34">
        <v>14653.9</v>
      </c>
      <c r="F51" s="34">
        <v>17312.776089999999</v>
      </c>
      <c r="G51" s="34">
        <f>G52+G53+G54</f>
        <v>15888.04205</v>
      </c>
      <c r="H51" s="34">
        <v>0</v>
      </c>
      <c r="I51" s="34">
        <v>0</v>
      </c>
      <c r="J51" s="34">
        <v>0</v>
      </c>
      <c r="K51" s="34">
        <v>0</v>
      </c>
    </row>
    <row r="52" spans="1:11" ht="46.5">
      <c r="A52" s="66"/>
      <c r="B52" s="66"/>
      <c r="C52" s="33" t="s">
        <v>62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</row>
    <row r="53" spans="1:11" ht="31.5" customHeight="1">
      <c r="A53" s="66"/>
      <c r="B53" s="66"/>
      <c r="C53" s="33" t="s">
        <v>50</v>
      </c>
      <c r="D53" s="34">
        <v>12597.73</v>
      </c>
      <c r="E53" s="34">
        <v>14653.9</v>
      </c>
      <c r="F53" s="34">
        <v>17312.8</v>
      </c>
      <c r="G53" s="34">
        <f>2102.12837+3899.5+1997.32238+5000</f>
        <v>12998.95075</v>
      </c>
      <c r="H53" s="34">
        <v>0</v>
      </c>
      <c r="I53" s="34">
        <v>0</v>
      </c>
      <c r="J53" s="34">
        <v>0</v>
      </c>
      <c r="K53" s="34">
        <v>0</v>
      </c>
    </row>
    <row r="54" spans="1:11" ht="69.75">
      <c r="A54" s="66"/>
      <c r="B54" s="66"/>
      <c r="C54" s="33" t="s">
        <v>51</v>
      </c>
      <c r="D54" s="34">
        <v>0</v>
      </c>
      <c r="E54" s="34">
        <v>0</v>
      </c>
      <c r="F54" s="34">
        <v>0</v>
      </c>
      <c r="G54" s="34">
        <v>2889.0913</v>
      </c>
      <c r="H54" s="34">
        <v>0</v>
      </c>
      <c r="I54" s="34">
        <v>0</v>
      </c>
      <c r="J54" s="34">
        <v>0</v>
      </c>
      <c r="K54" s="34">
        <v>0</v>
      </c>
    </row>
    <row r="55" spans="1:11" ht="46.5">
      <c r="A55" s="66"/>
      <c r="B55" s="66"/>
      <c r="C55" s="33" t="s">
        <v>52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</row>
    <row r="56" spans="1:11" ht="23.25">
      <c r="A56" s="66" t="s">
        <v>148</v>
      </c>
      <c r="B56" s="66" t="s">
        <v>154</v>
      </c>
      <c r="C56" s="33" t="s">
        <v>61</v>
      </c>
      <c r="D56" s="34">
        <v>40.33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</row>
    <row r="57" spans="1:11" ht="46.5">
      <c r="A57" s="66"/>
      <c r="B57" s="66"/>
      <c r="C57" s="33" t="s">
        <v>62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</row>
    <row r="58" spans="1:11" ht="28.5" customHeight="1">
      <c r="A58" s="66"/>
      <c r="B58" s="66"/>
      <c r="C58" s="33" t="s">
        <v>50</v>
      </c>
      <c r="D58" s="34">
        <v>40.33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</row>
    <row r="59" spans="1:11" ht="69.75">
      <c r="A59" s="66"/>
      <c r="B59" s="66"/>
      <c r="C59" s="33" t="s">
        <v>51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</row>
    <row r="60" spans="1:11" ht="46.5">
      <c r="A60" s="66"/>
      <c r="B60" s="66"/>
      <c r="C60" s="33" t="s">
        <v>52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</row>
    <row r="61" spans="1:11" ht="33" customHeight="1">
      <c r="A61" s="66" t="s">
        <v>158</v>
      </c>
      <c r="B61" s="66" t="s">
        <v>133</v>
      </c>
      <c r="C61" s="33" t="s">
        <v>61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</row>
    <row r="62" spans="1:11" ht="46.5">
      <c r="A62" s="66"/>
      <c r="B62" s="66"/>
      <c r="C62" s="33" t="s">
        <v>62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</row>
    <row r="63" spans="1:11" ht="33.75" customHeight="1">
      <c r="A63" s="66"/>
      <c r="B63" s="66"/>
      <c r="C63" s="33" t="s">
        <v>50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</row>
    <row r="64" spans="1:11" ht="69.75">
      <c r="A64" s="66"/>
      <c r="B64" s="66"/>
      <c r="C64" s="33" t="s">
        <v>51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</row>
    <row r="65" spans="1:11" ht="46.5">
      <c r="A65" s="66"/>
      <c r="B65" s="66"/>
      <c r="C65" s="33" t="s">
        <v>52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</row>
    <row r="66" spans="1:11" ht="56.25" customHeight="1">
      <c r="A66" s="66" t="s">
        <v>157</v>
      </c>
      <c r="B66" s="66" t="s">
        <v>134</v>
      </c>
      <c r="C66" s="33" t="s">
        <v>61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</row>
    <row r="67" spans="1:11" ht="46.5">
      <c r="A67" s="66"/>
      <c r="B67" s="66"/>
      <c r="C67" s="33" t="s">
        <v>62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</row>
    <row r="68" spans="1:11" ht="32.25" customHeight="1">
      <c r="A68" s="66"/>
      <c r="B68" s="66"/>
      <c r="C68" s="33" t="s">
        <v>50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</row>
    <row r="69" spans="1:11" ht="69.75">
      <c r="A69" s="66"/>
      <c r="B69" s="66"/>
      <c r="C69" s="33" t="s">
        <v>51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</row>
    <row r="70" spans="1:11" ht="46.5">
      <c r="A70" s="66"/>
      <c r="B70" s="66"/>
      <c r="C70" s="33" t="s">
        <v>52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</row>
    <row r="71" spans="1:11" ht="23.25">
      <c r="A71" s="66" t="s">
        <v>138</v>
      </c>
      <c r="B71" s="66" t="s">
        <v>151</v>
      </c>
      <c r="C71" s="33" t="s">
        <v>61</v>
      </c>
      <c r="D71" s="34">
        <f>D74+D73</f>
        <v>143764.19</v>
      </c>
      <c r="E71" s="34">
        <f>E73+E74</f>
        <v>82264</v>
      </c>
      <c r="F71" s="34">
        <f>F72+F73+F74+F75</f>
        <v>203288.82</v>
      </c>
      <c r="G71" s="34">
        <f>G73+G74</f>
        <v>154457.16368</v>
      </c>
      <c r="H71" s="34">
        <v>0</v>
      </c>
      <c r="I71" s="34">
        <v>0</v>
      </c>
      <c r="J71" s="34">
        <v>0</v>
      </c>
      <c r="K71" s="34">
        <v>0</v>
      </c>
    </row>
    <row r="72" spans="1:11" ht="46.5">
      <c r="A72" s="66"/>
      <c r="B72" s="66"/>
      <c r="C72" s="33" t="s">
        <v>62</v>
      </c>
      <c r="D72" s="34">
        <v>0</v>
      </c>
      <c r="E72" s="34">
        <v>0</v>
      </c>
      <c r="F72" s="34">
        <v>75765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</row>
    <row r="73" spans="1:11" ht="33.75" customHeight="1">
      <c r="A73" s="66"/>
      <c r="B73" s="66"/>
      <c r="C73" s="33" t="s">
        <v>50</v>
      </c>
      <c r="D73" s="34">
        <v>110666.2</v>
      </c>
      <c r="E73" s="34">
        <f>E78</f>
        <v>43592.7</v>
      </c>
      <c r="F73" s="34">
        <v>85044.4</v>
      </c>
      <c r="G73" s="34">
        <f>87533.98475+27556.81525</f>
        <v>115090.8</v>
      </c>
      <c r="H73" s="34">
        <v>0</v>
      </c>
      <c r="I73" s="34">
        <v>0</v>
      </c>
      <c r="J73" s="34">
        <v>0</v>
      </c>
      <c r="K73" s="34">
        <v>0</v>
      </c>
    </row>
    <row r="74" spans="1:11" ht="69.75">
      <c r="A74" s="66"/>
      <c r="B74" s="66"/>
      <c r="C74" s="33" t="s">
        <v>51</v>
      </c>
      <c r="D74" s="34">
        <v>33097.99</v>
      </c>
      <c r="E74" s="34">
        <f>20385.1+18220.3+65.9</f>
        <v>38671.299999999996</v>
      </c>
      <c r="F74" s="34">
        <v>42479.42</v>
      </c>
      <c r="G74" s="34">
        <f>792.06832+49.65893+223.3676+392.7+15000+5164.63479+7893.50945+487.38311+9363.04148</f>
        <v>39366.363679999995</v>
      </c>
      <c r="H74" s="34">
        <v>0</v>
      </c>
      <c r="I74" s="34">
        <v>0</v>
      </c>
      <c r="J74" s="34">
        <v>0</v>
      </c>
      <c r="K74" s="34">
        <v>0</v>
      </c>
    </row>
    <row r="75" spans="1:11" ht="57.75" customHeight="1">
      <c r="A75" s="66"/>
      <c r="B75" s="66"/>
      <c r="C75" s="33" t="s">
        <v>52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</row>
    <row r="76" spans="1:11" ht="57.75" customHeight="1">
      <c r="A76" s="66" t="s">
        <v>162</v>
      </c>
      <c r="B76" s="66" t="s">
        <v>176</v>
      </c>
      <c r="C76" s="33" t="s">
        <v>61</v>
      </c>
      <c r="D76" s="34">
        <v>0</v>
      </c>
      <c r="E76" s="34">
        <f>E78+E79</f>
        <v>43658.6</v>
      </c>
      <c r="F76" s="34">
        <f>F78+F79</f>
        <v>125897.33000000002</v>
      </c>
      <c r="G76" s="34">
        <f>G78+G79</f>
        <v>154457.16368</v>
      </c>
      <c r="H76" s="34">
        <v>0</v>
      </c>
      <c r="I76" s="34">
        <v>0</v>
      </c>
      <c r="J76" s="34">
        <v>0</v>
      </c>
      <c r="K76" s="34">
        <v>0</v>
      </c>
    </row>
    <row r="77" spans="1:11" ht="57.75" customHeight="1">
      <c r="A77" s="66"/>
      <c r="B77" s="66"/>
      <c r="C77" s="33" t="s">
        <v>62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</row>
    <row r="78" spans="1:11" ht="30.75" customHeight="1">
      <c r="A78" s="66"/>
      <c r="B78" s="66"/>
      <c r="C78" s="33" t="s">
        <v>50</v>
      </c>
      <c r="D78" s="34">
        <v>0</v>
      </c>
      <c r="E78" s="34">
        <v>43592.7</v>
      </c>
      <c r="F78" s="34">
        <v>83498.100000000006</v>
      </c>
      <c r="G78" s="34">
        <f>87533.98475+27556.81525</f>
        <v>115090.8</v>
      </c>
      <c r="H78" s="34">
        <v>0</v>
      </c>
      <c r="I78" s="34">
        <v>0</v>
      </c>
      <c r="J78" s="34">
        <v>0</v>
      </c>
      <c r="K78" s="34">
        <v>0</v>
      </c>
    </row>
    <row r="79" spans="1:11" ht="80.25" customHeight="1">
      <c r="A79" s="66"/>
      <c r="B79" s="66"/>
      <c r="C79" s="33" t="s">
        <v>51</v>
      </c>
      <c r="D79" s="34">
        <v>0</v>
      </c>
      <c r="E79" s="34">
        <v>65.900000000000006</v>
      </c>
      <c r="F79" s="34">
        <v>42399.23</v>
      </c>
      <c r="G79" s="34">
        <f>9363.04148+487.38311+7893.50945+5164.63479+15000+392.7+223.3676+49.65893+792.06832</f>
        <v>39366.363679999995</v>
      </c>
      <c r="H79" s="34">
        <v>0</v>
      </c>
      <c r="I79" s="34">
        <v>0</v>
      </c>
      <c r="J79" s="34">
        <v>0</v>
      </c>
      <c r="K79" s="34">
        <v>0</v>
      </c>
    </row>
    <row r="80" spans="1:11" ht="57.75" customHeight="1">
      <c r="A80" s="66"/>
      <c r="B80" s="66"/>
      <c r="C80" s="33" t="s">
        <v>52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</row>
    <row r="81" spans="1:11" ht="45" customHeight="1">
      <c r="A81" s="66" t="s">
        <v>163</v>
      </c>
      <c r="B81" s="66" t="s">
        <v>177</v>
      </c>
      <c r="C81" s="33" t="s">
        <v>61</v>
      </c>
      <c r="D81" s="34">
        <f>D84+D83</f>
        <v>143764.19</v>
      </c>
      <c r="E81" s="34">
        <f>20385.1+18220.3</f>
        <v>38605.399999999994</v>
      </c>
      <c r="F81" s="34">
        <f>F82+F83+F84</f>
        <v>77391.570000000007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</row>
    <row r="82" spans="1:11" ht="57.75" customHeight="1">
      <c r="A82" s="66"/>
      <c r="B82" s="66"/>
      <c r="C82" s="33" t="s">
        <v>62</v>
      </c>
      <c r="D82" s="34">
        <v>0</v>
      </c>
      <c r="E82" s="34">
        <v>0</v>
      </c>
      <c r="F82" s="34">
        <v>75765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</row>
    <row r="83" spans="1:11" ht="30" customHeight="1">
      <c r="A83" s="66"/>
      <c r="B83" s="66"/>
      <c r="C83" s="33" t="s">
        <v>50</v>
      </c>
      <c r="D83" s="34">
        <v>110666.2</v>
      </c>
      <c r="E83" s="34">
        <v>0</v>
      </c>
      <c r="F83" s="34">
        <v>1546.3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</row>
    <row r="84" spans="1:11" ht="73.5" customHeight="1">
      <c r="A84" s="66"/>
      <c r="B84" s="66"/>
      <c r="C84" s="33" t="s">
        <v>51</v>
      </c>
      <c r="D84" s="34">
        <v>33097.99</v>
      </c>
      <c r="E84" s="34">
        <f>20385.1+18220.3</f>
        <v>38605.399999999994</v>
      </c>
      <c r="F84" s="34">
        <v>80.27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</row>
    <row r="85" spans="1:11" ht="57.75" customHeight="1">
      <c r="A85" s="66"/>
      <c r="B85" s="66"/>
      <c r="C85" s="33" t="s">
        <v>52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</row>
    <row r="86" spans="1:11" ht="57.75" customHeight="1">
      <c r="A86" s="66" t="s">
        <v>178</v>
      </c>
      <c r="B86" s="66" t="s">
        <v>179</v>
      </c>
      <c r="C86" s="33" t="s">
        <v>61</v>
      </c>
      <c r="D86" s="34">
        <f>D89+D88</f>
        <v>143764.19</v>
      </c>
      <c r="E86" s="34">
        <f>20385.1+18220.3</f>
        <v>38605.399999999994</v>
      </c>
      <c r="F86" s="34">
        <f>F87+F88+F89</f>
        <v>77391.570000000007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</row>
    <row r="87" spans="1:11" ht="57.75" customHeight="1">
      <c r="A87" s="66"/>
      <c r="B87" s="66"/>
      <c r="C87" s="33" t="s">
        <v>62</v>
      </c>
      <c r="D87" s="34">
        <v>0</v>
      </c>
      <c r="E87" s="34">
        <v>0</v>
      </c>
      <c r="F87" s="34">
        <v>75765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</row>
    <row r="88" spans="1:11" ht="57.75" customHeight="1">
      <c r="A88" s="66"/>
      <c r="B88" s="66"/>
      <c r="C88" s="33" t="s">
        <v>50</v>
      </c>
      <c r="D88" s="34">
        <v>110666.2</v>
      </c>
      <c r="E88" s="34">
        <v>0</v>
      </c>
      <c r="F88" s="34">
        <v>1546.3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</row>
    <row r="89" spans="1:11" ht="69.75" customHeight="1">
      <c r="A89" s="66"/>
      <c r="B89" s="66"/>
      <c r="C89" s="33" t="s">
        <v>51</v>
      </c>
      <c r="D89" s="34">
        <v>33097.99</v>
      </c>
      <c r="E89" s="34">
        <f>20385.1+18220.3</f>
        <v>38605.399999999994</v>
      </c>
      <c r="F89" s="34">
        <v>80.27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</row>
    <row r="90" spans="1:11" ht="57.75" customHeight="1">
      <c r="A90" s="66"/>
      <c r="B90" s="66"/>
      <c r="C90" s="33" t="s">
        <v>52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</row>
    <row r="91" spans="1:11" ht="39" customHeight="1">
      <c r="A91" s="66" t="s">
        <v>137</v>
      </c>
      <c r="B91" s="66" t="s">
        <v>145</v>
      </c>
      <c r="C91" s="33" t="s">
        <v>61</v>
      </c>
      <c r="D91" s="34">
        <v>100</v>
      </c>
      <c r="E91" s="34">
        <v>100</v>
      </c>
      <c r="F91" s="34">
        <v>150</v>
      </c>
      <c r="G91" s="34">
        <v>150</v>
      </c>
      <c r="H91" s="34">
        <v>150</v>
      </c>
      <c r="I91" s="34">
        <v>150</v>
      </c>
      <c r="J91" s="34">
        <v>150</v>
      </c>
      <c r="K91" s="34">
        <v>150</v>
      </c>
    </row>
    <row r="92" spans="1:11" ht="55.5" customHeight="1">
      <c r="A92" s="66"/>
      <c r="B92" s="66"/>
      <c r="C92" s="33" t="s">
        <v>62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</row>
    <row r="93" spans="1:11" ht="33.75" customHeight="1">
      <c r="A93" s="66"/>
      <c r="B93" s="66"/>
      <c r="C93" s="33" t="s">
        <v>50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</row>
    <row r="94" spans="1:11" ht="69.75">
      <c r="A94" s="66"/>
      <c r="B94" s="66"/>
      <c r="C94" s="33" t="s">
        <v>51</v>
      </c>
      <c r="D94" s="34">
        <v>100</v>
      </c>
      <c r="E94" s="34">
        <v>100</v>
      </c>
      <c r="F94" s="34">
        <v>150</v>
      </c>
      <c r="G94" s="34">
        <v>150</v>
      </c>
      <c r="H94" s="34">
        <v>150</v>
      </c>
      <c r="I94" s="34">
        <v>150</v>
      </c>
      <c r="J94" s="34">
        <v>150</v>
      </c>
      <c r="K94" s="34">
        <v>150</v>
      </c>
    </row>
    <row r="95" spans="1:11" ht="46.5">
      <c r="A95" s="66"/>
      <c r="B95" s="66"/>
      <c r="C95" s="33" t="s">
        <v>52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</row>
    <row r="96" spans="1:11" ht="23.25">
      <c r="A96" s="66" t="s">
        <v>136</v>
      </c>
      <c r="B96" s="66" t="s">
        <v>155</v>
      </c>
      <c r="C96" s="33" t="s">
        <v>61</v>
      </c>
      <c r="D96" s="34">
        <f>D97+D98+D99</f>
        <v>5541.03</v>
      </c>
      <c r="E96" s="34">
        <f>E97+E98+E99+E100</f>
        <v>1244.6999999999998</v>
      </c>
      <c r="F96" s="34">
        <f>F97+F98+F99</f>
        <v>1686.51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</row>
    <row r="97" spans="1:12" ht="46.5">
      <c r="A97" s="66"/>
      <c r="B97" s="66"/>
      <c r="C97" s="33" t="s">
        <v>62</v>
      </c>
      <c r="D97" s="34">
        <v>4112</v>
      </c>
      <c r="E97" s="34">
        <v>1067.32</v>
      </c>
      <c r="F97" s="34">
        <v>1446.18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</row>
    <row r="98" spans="1:12" ht="36" customHeight="1">
      <c r="A98" s="66"/>
      <c r="B98" s="66"/>
      <c r="C98" s="33" t="s">
        <v>50</v>
      </c>
      <c r="D98" s="34">
        <v>377.7</v>
      </c>
      <c r="E98" s="34">
        <v>21.79</v>
      </c>
      <c r="F98" s="34">
        <v>29.52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</row>
    <row r="99" spans="1:12" ht="69.75">
      <c r="A99" s="66"/>
      <c r="B99" s="66"/>
      <c r="C99" s="33" t="s">
        <v>51</v>
      </c>
      <c r="D99" s="34">
        <v>1051.33</v>
      </c>
      <c r="E99" s="34">
        <v>155.59</v>
      </c>
      <c r="F99" s="34">
        <v>210.81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</row>
    <row r="100" spans="1:12" ht="46.5">
      <c r="A100" s="66"/>
      <c r="B100" s="66"/>
      <c r="C100" s="33" t="s">
        <v>52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</row>
    <row r="101" spans="1:12" ht="23.25">
      <c r="A101" s="66" t="s">
        <v>135</v>
      </c>
      <c r="B101" s="66" t="s">
        <v>156</v>
      </c>
      <c r="C101" s="33" t="s">
        <v>61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</row>
    <row r="102" spans="1:12" ht="46.5">
      <c r="A102" s="66"/>
      <c r="B102" s="66"/>
      <c r="C102" s="33" t="s">
        <v>62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</row>
    <row r="103" spans="1:12" ht="31.5" customHeight="1">
      <c r="A103" s="66"/>
      <c r="B103" s="66"/>
      <c r="C103" s="33" t="s">
        <v>50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</row>
    <row r="104" spans="1:12" ht="69.75">
      <c r="A104" s="66"/>
      <c r="B104" s="66"/>
      <c r="C104" s="33" t="s">
        <v>51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</row>
    <row r="105" spans="1:12" ht="46.5">
      <c r="A105" s="66"/>
      <c r="B105" s="66"/>
      <c r="C105" s="33" t="s">
        <v>52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</row>
    <row r="106" spans="1:12" ht="23.25">
      <c r="A106" s="67" t="s">
        <v>146</v>
      </c>
      <c r="B106" s="67" t="s">
        <v>159</v>
      </c>
      <c r="C106" s="39" t="s">
        <v>61</v>
      </c>
      <c r="D106" s="38">
        <f>D107+D108+D109</f>
        <v>138123.56</v>
      </c>
      <c r="E106" s="91">
        <f>E107+E108+E109+E110</f>
        <v>452768.7</v>
      </c>
      <c r="F106" s="91">
        <f>F107+F108+F109</f>
        <v>364806.94</v>
      </c>
      <c r="G106" s="91">
        <v>382534.9</v>
      </c>
      <c r="H106" s="91">
        <v>0</v>
      </c>
      <c r="I106" s="91">
        <v>0</v>
      </c>
      <c r="J106" s="38">
        <v>0</v>
      </c>
      <c r="K106" s="38">
        <v>0</v>
      </c>
    </row>
    <row r="107" spans="1:12" ht="46.5">
      <c r="A107" s="67"/>
      <c r="B107" s="67"/>
      <c r="C107" s="39" t="s">
        <v>62</v>
      </c>
      <c r="D107" s="38">
        <v>0</v>
      </c>
      <c r="E107" s="91">
        <v>182265.8</v>
      </c>
      <c r="F107" s="91">
        <v>224595.5</v>
      </c>
      <c r="G107" s="91">
        <f>G112+G117+G122+G127</f>
        <v>214490.4</v>
      </c>
      <c r="H107" s="91">
        <v>0</v>
      </c>
      <c r="I107" s="91">
        <v>0</v>
      </c>
      <c r="J107" s="38">
        <v>0</v>
      </c>
      <c r="K107" s="38">
        <v>0</v>
      </c>
    </row>
    <row r="108" spans="1:12" ht="29.25" customHeight="1">
      <c r="A108" s="67"/>
      <c r="B108" s="67"/>
      <c r="C108" s="39" t="s">
        <v>50</v>
      </c>
      <c r="D108" s="38">
        <v>106711.7</v>
      </c>
      <c r="E108" s="91">
        <v>187552.7</v>
      </c>
      <c r="F108" s="91">
        <v>67810.399999999994</v>
      </c>
      <c r="G108" s="91">
        <f>G113+G118+G123+G128</f>
        <v>67706.2</v>
      </c>
      <c r="H108" s="91">
        <v>0</v>
      </c>
      <c r="I108" s="91">
        <v>0</v>
      </c>
      <c r="J108" s="38">
        <v>0</v>
      </c>
      <c r="K108" s="38">
        <v>0</v>
      </c>
    </row>
    <row r="109" spans="1:12" ht="69.75">
      <c r="A109" s="67"/>
      <c r="B109" s="67"/>
      <c r="C109" s="39" t="s">
        <v>51</v>
      </c>
      <c r="D109" s="38">
        <v>31411.86</v>
      </c>
      <c r="E109" s="91">
        <v>82950.2</v>
      </c>
      <c r="F109" s="91">
        <v>72401.039999999994</v>
      </c>
      <c r="G109" s="91">
        <f>G114+G119+G124+G129</f>
        <v>100338.36005</v>
      </c>
      <c r="H109" s="91">
        <v>0</v>
      </c>
      <c r="I109" s="91">
        <v>0</v>
      </c>
      <c r="J109" s="38">
        <v>0</v>
      </c>
      <c r="K109" s="38">
        <v>0</v>
      </c>
      <c r="L109" s="40"/>
    </row>
    <row r="110" spans="1:12" ht="46.5">
      <c r="A110" s="67"/>
      <c r="B110" s="67"/>
      <c r="C110" s="39" t="s">
        <v>52</v>
      </c>
      <c r="D110" s="38">
        <v>0</v>
      </c>
      <c r="E110" s="91">
        <v>0</v>
      </c>
      <c r="F110" s="91">
        <v>0</v>
      </c>
      <c r="G110" s="91">
        <v>0</v>
      </c>
      <c r="H110" s="91">
        <v>0</v>
      </c>
      <c r="I110" s="91">
        <v>0</v>
      </c>
      <c r="J110" s="38">
        <v>0</v>
      </c>
      <c r="K110" s="38">
        <v>0</v>
      </c>
    </row>
    <row r="111" spans="1:12" ht="23.25">
      <c r="A111" s="67" t="s">
        <v>147</v>
      </c>
      <c r="B111" s="67" t="s">
        <v>184</v>
      </c>
      <c r="C111" s="42" t="s">
        <v>61</v>
      </c>
      <c r="D111" s="43">
        <v>0</v>
      </c>
      <c r="E111" s="92">
        <f>SUM(E112:E115)</f>
        <v>234904.9</v>
      </c>
      <c r="F111" s="92">
        <v>0</v>
      </c>
      <c r="G111" s="92">
        <v>0</v>
      </c>
      <c r="H111" s="92">
        <v>0</v>
      </c>
      <c r="I111" s="92">
        <v>0</v>
      </c>
      <c r="J111" s="43">
        <v>0</v>
      </c>
      <c r="K111" s="43">
        <v>0</v>
      </c>
    </row>
    <row r="112" spans="1:12" ht="46.5">
      <c r="A112" s="67"/>
      <c r="B112" s="67"/>
      <c r="C112" s="42" t="s">
        <v>62</v>
      </c>
      <c r="D112" s="43">
        <v>0</v>
      </c>
      <c r="E112" s="92">
        <v>108868.2</v>
      </c>
      <c r="F112" s="92">
        <v>0</v>
      </c>
      <c r="G112" s="92">
        <v>0</v>
      </c>
      <c r="H112" s="92">
        <v>0</v>
      </c>
      <c r="I112" s="92">
        <v>0</v>
      </c>
      <c r="J112" s="43">
        <v>0</v>
      </c>
      <c r="K112" s="43">
        <v>0</v>
      </c>
    </row>
    <row r="113" spans="1:11" ht="26.25" customHeight="1">
      <c r="A113" s="67"/>
      <c r="B113" s="67"/>
      <c r="C113" s="42" t="s">
        <v>50</v>
      </c>
      <c r="D113" s="43">
        <v>0</v>
      </c>
      <c r="E113" s="92">
        <v>93521.600000000006</v>
      </c>
      <c r="F113" s="92">
        <v>0</v>
      </c>
      <c r="G113" s="92">
        <v>0</v>
      </c>
      <c r="H113" s="92">
        <v>0</v>
      </c>
      <c r="I113" s="92">
        <v>0</v>
      </c>
      <c r="J113" s="43">
        <v>0</v>
      </c>
      <c r="K113" s="43">
        <v>0</v>
      </c>
    </row>
    <row r="114" spans="1:11" ht="69.75">
      <c r="A114" s="67"/>
      <c r="B114" s="67"/>
      <c r="C114" s="42" t="s">
        <v>51</v>
      </c>
      <c r="D114" s="43">
        <v>0</v>
      </c>
      <c r="E114" s="92">
        <v>32515.1</v>
      </c>
      <c r="F114" s="92">
        <v>0</v>
      </c>
      <c r="G114" s="92">
        <v>0</v>
      </c>
      <c r="H114" s="92">
        <v>0</v>
      </c>
      <c r="I114" s="92">
        <v>0</v>
      </c>
      <c r="J114" s="43">
        <v>0</v>
      </c>
      <c r="K114" s="43">
        <v>0</v>
      </c>
    </row>
    <row r="115" spans="1:11" ht="54.75" customHeight="1">
      <c r="A115" s="67"/>
      <c r="B115" s="67"/>
      <c r="C115" s="42" t="s">
        <v>52</v>
      </c>
      <c r="D115" s="43">
        <v>0</v>
      </c>
      <c r="E115" s="92">
        <v>0</v>
      </c>
      <c r="F115" s="92">
        <v>0</v>
      </c>
      <c r="G115" s="92">
        <v>0</v>
      </c>
      <c r="H115" s="92">
        <v>0</v>
      </c>
      <c r="I115" s="92">
        <v>0</v>
      </c>
      <c r="J115" s="43">
        <v>0</v>
      </c>
      <c r="K115" s="43">
        <v>0</v>
      </c>
    </row>
    <row r="116" spans="1:11" ht="23.25">
      <c r="A116" s="67" t="s">
        <v>165</v>
      </c>
      <c r="B116" s="67" t="s">
        <v>185</v>
      </c>
      <c r="C116" s="39" t="s">
        <v>61</v>
      </c>
      <c r="D116" s="38">
        <f>D118</f>
        <v>0</v>
      </c>
      <c r="E116" s="91">
        <v>0</v>
      </c>
      <c r="F116" s="91">
        <v>0</v>
      </c>
      <c r="G116" s="91">
        <v>0</v>
      </c>
      <c r="H116" s="91">
        <v>0</v>
      </c>
      <c r="I116" s="91">
        <v>0</v>
      </c>
      <c r="J116" s="38">
        <v>0</v>
      </c>
      <c r="K116" s="38">
        <v>0</v>
      </c>
    </row>
    <row r="117" spans="1:11" ht="46.5">
      <c r="A117" s="67"/>
      <c r="B117" s="67"/>
      <c r="C117" s="39" t="s">
        <v>62</v>
      </c>
      <c r="D117" s="38">
        <v>0</v>
      </c>
      <c r="E117" s="91">
        <v>0</v>
      </c>
      <c r="F117" s="91">
        <v>0</v>
      </c>
      <c r="G117" s="91">
        <v>0</v>
      </c>
      <c r="H117" s="91">
        <v>0</v>
      </c>
      <c r="I117" s="91">
        <v>0</v>
      </c>
      <c r="J117" s="38">
        <v>0</v>
      </c>
      <c r="K117" s="38">
        <v>0</v>
      </c>
    </row>
    <row r="118" spans="1:11" ht="23.25">
      <c r="A118" s="67"/>
      <c r="B118" s="67"/>
      <c r="C118" s="39" t="s">
        <v>50</v>
      </c>
      <c r="D118" s="38">
        <v>0</v>
      </c>
      <c r="E118" s="91">
        <v>0</v>
      </c>
      <c r="F118" s="91">
        <v>0</v>
      </c>
      <c r="G118" s="91">
        <v>0</v>
      </c>
      <c r="H118" s="91">
        <v>0</v>
      </c>
      <c r="I118" s="91">
        <v>0</v>
      </c>
      <c r="J118" s="38">
        <v>0</v>
      </c>
      <c r="K118" s="38">
        <v>0</v>
      </c>
    </row>
    <row r="119" spans="1:11" ht="69.75">
      <c r="A119" s="67"/>
      <c r="B119" s="67"/>
      <c r="C119" s="39" t="s">
        <v>51</v>
      </c>
      <c r="D119" s="38">
        <v>0</v>
      </c>
      <c r="E119" s="91">
        <v>0</v>
      </c>
      <c r="F119" s="91">
        <v>0</v>
      </c>
      <c r="G119" s="91">
        <v>0</v>
      </c>
      <c r="H119" s="91">
        <v>0</v>
      </c>
      <c r="I119" s="91">
        <v>0</v>
      </c>
      <c r="J119" s="38">
        <v>0</v>
      </c>
      <c r="K119" s="38">
        <v>0</v>
      </c>
    </row>
    <row r="120" spans="1:11" ht="46.5">
      <c r="A120" s="67"/>
      <c r="B120" s="67"/>
      <c r="C120" s="39" t="s">
        <v>52</v>
      </c>
      <c r="D120" s="38">
        <v>0</v>
      </c>
      <c r="E120" s="91">
        <v>0</v>
      </c>
      <c r="F120" s="91">
        <v>0</v>
      </c>
      <c r="G120" s="91">
        <v>0</v>
      </c>
      <c r="H120" s="91">
        <v>0</v>
      </c>
      <c r="I120" s="91">
        <v>0</v>
      </c>
      <c r="J120" s="38">
        <v>0</v>
      </c>
      <c r="K120" s="38">
        <v>0</v>
      </c>
    </row>
    <row r="121" spans="1:11" ht="23.25">
      <c r="A121" s="67" t="s">
        <v>180</v>
      </c>
      <c r="B121" s="67" t="s">
        <v>186</v>
      </c>
      <c r="C121" s="42" t="s">
        <v>61</v>
      </c>
      <c r="D121" s="43">
        <v>0</v>
      </c>
      <c r="E121" s="43">
        <v>0</v>
      </c>
      <c r="F121" s="92">
        <v>0</v>
      </c>
      <c r="G121" s="92">
        <f>G122+G123+G124</f>
        <v>308129.38283000002</v>
      </c>
      <c r="H121" s="92">
        <v>0</v>
      </c>
      <c r="I121" s="43">
        <v>0</v>
      </c>
      <c r="J121" s="43">
        <v>0</v>
      </c>
      <c r="K121" s="43">
        <v>0</v>
      </c>
    </row>
    <row r="122" spans="1:11" ht="46.5">
      <c r="A122" s="67"/>
      <c r="B122" s="67"/>
      <c r="C122" s="42" t="s">
        <v>62</v>
      </c>
      <c r="D122" s="43">
        <v>0</v>
      </c>
      <c r="E122" s="43">
        <v>0</v>
      </c>
      <c r="F122" s="92">
        <v>0</v>
      </c>
      <c r="G122" s="92">
        <v>214490.4</v>
      </c>
      <c r="H122" s="92">
        <v>0</v>
      </c>
      <c r="I122" s="43">
        <v>0</v>
      </c>
      <c r="J122" s="43">
        <v>0</v>
      </c>
      <c r="K122" s="43">
        <v>0</v>
      </c>
    </row>
    <row r="123" spans="1:11" ht="23.25">
      <c r="A123" s="67"/>
      <c r="B123" s="67"/>
      <c r="C123" s="42" t="s">
        <v>50</v>
      </c>
      <c r="D123" s="43">
        <v>0</v>
      </c>
      <c r="E123" s="43">
        <v>0</v>
      </c>
      <c r="F123" s="92">
        <v>0</v>
      </c>
      <c r="G123" s="92">
        <f>4377.4</f>
        <v>4377.3999999999996</v>
      </c>
      <c r="H123" s="92">
        <v>0</v>
      </c>
      <c r="I123" s="43">
        <v>0</v>
      </c>
      <c r="J123" s="43">
        <v>0</v>
      </c>
      <c r="K123" s="43">
        <v>0</v>
      </c>
    </row>
    <row r="124" spans="1:11" ht="69.75">
      <c r="A124" s="67"/>
      <c r="B124" s="67"/>
      <c r="C124" s="42" t="s">
        <v>51</v>
      </c>
      <c r="D124" s="43">
        <v>0</v>
      </c>
      <c r="E124" s="43">
        <v>0</v>
      </c>
      <c r="F124" s="92">
        <v>0</v>
      </c>
      <c r="G124" s="92">
        <f>62.6866+2683.08985+3000+1742.67403+10943.4+63206.95664+7622.77571</f>
        <v>89261.582829999999</v>
      </c>
      <c r="H124" s="92">
        <v>0</v>
      </c>
      <c r="I124" s="43">
        <v>0</v>
      </c>
      <c r="J124" s="43">
        <v>0</v>
      </c>
      <c r="K124" s="43">
        <v>0</v>
      </c>
    </row>
    <row r="125" spans="1:11" ht="51.75" customHeight="1">
      <c r="A125" s="67"/>
      <c r="B125" s="67"/>
      <c r="C125" s="42" t="s">
        <v>52</v>
      </c>
      <c r="D125" s="43">
        <v>0</v>
      </c>
      <c r="E125" s="43">
        <v>0</v>
      </c>
      <c r="F125" s="92">
        <v>0</v>
      </c>
      <c r="G125" s="92">
        <v>0</v>
      </c>
      <c r="H125" s="92">
        <v>0</v>
      </c>
      <c r="I125" s="43">
        <v>0</v>
      </c>
      <c r="J125" s="43">
        <v>0</v>
      </c>
      <c r="K125" s="43">
        <v>0</v>
      </c>
    </row>
    <row r="126" spans="1:11" ht="23.25">
      <c r="A126" s="67" t="s">
        <v>181</v>
      </c>
      <c r="B126" s="67" t="s">
        <v>183</v>
      </c>
      <c r="C126" s="42" t="s">
        <v>61</v>
      </c>
      <c r="D126" s="43">
        <f>D128</f>
        <v>0</v>
      </c>
      <c r="E126" s="43">
        <v>0</v>
      </c>
      <c r="F126" s="92">
        <v>0</v>
      </c>
      <c r="G126" s="92">
        <f>G127+G128+G129</f>
        <v>74405.577220000006</v>
      </c>
      <c r="H126" s="92">
        <v>0</v>
      </c>
      <c r="I126" s="43">
        <v>0</v>
      </c>
      <c r="J126" s="43">
        <v>0</v>
      </c>
      <c r="K126" s="43">
        <v>0</v>
      </c>
    </row>
    <row r="127" spans="1:11" ht="46.5">
      <c r="A127" s="67"/>
      <c r="B127" s="67"/>
      <c r="C127" s="42" t="s">
        <v>62</v>
      </c>
      <c r="D127" s="43">
        <v>0</v>
      </c>
      <c r="E127" s="43">
        <v>0</v>
      </c>
      <c r="F127" s="92">
        <v>0</v>
      </c>
      <c r="G127" s="92">
        <v>0</v>
      </c>
      <c r="H127" s="92">
        <v>0</v>
      </c>
      <c r="I127" s="43">
        <v>0</v>
      </c>
      <c r="J127" s="43">
        <v>0</v>
      </c>
      <c r="K127" s="43">
        <v>0</v>
      </c>
    </row>
    <row r="128" spans="1:11" ht="23.25">
      <c r="A128" s="67"/>
      <c r="B128" s="67"/>
      <c r="C128" s="42" t="s">
        <v>50</v>
      </c>
      <c r="D128" s="43">
        <v>0</v>
      </c>
      <c r="E128" s="43">
        <v>0</v>
      </c>
      <c r="F128" s="92">
        <v>0</v>
      </c>
      <c r="G128" s="92">
        <v>63328.800000000003</v>
      </c>
      <c r="H128" s="92">
        <v>0</v>
      </c>
      <c r="I128" s="43">
        <v>0</v>
      </c>
      <c r="J128" s="43">
        <v>0</v>
      </c>
      <c r="K128" s="43">
        <v>0</v>
      </c>
    </row>
    <row r="129" spans="1:11" ht="69.75">
      <c r="A129" s="67"/>
      <c r="B129" s="67"/>
      <c r="C129" s="42" t="s">
        <v>51</v>
      </c>
      <c r="D129" s="43">
        <v>0</v>
      </c>
      <c r="E129" s="43">
        <v>0</v>
      </c>
      <c r="F129" s="92">
        <v>0</v>
      </c>
      <c r="G129" s="92">
        <f>10798.22429+278.55293</f>
        <v>11076.77722</v>
      </c>
      <c r="H129" s="92">
        <v>0</v>
      </c>
      <c r="I129" s="43">
        <v>0</v>
      </c>
      <c r="J129" s="43">
        <v>0</v>
      </c>
      <c r="K129" s="43">
        <v>0</v>
      </c>
    </row>
    <row r="130" spans="1:11" ht="51" customHeight="1">
      <c r="A130" s="67"/>
      <c r="B130" s="67"/>
      <c r="C130" s="42" t="s">
        <v>52</v>
      </c>
      <c r="D130" s="43">
        <v>0</v>
      </c>
      <c r="E130" s="43">
        <v>0</v>
      </c>
      <c r="F130" s="92">
        <v>0</v>
      </c>
      <c r="G130" s="92">
        <v>0</v>
      </c>
      <c r="H130" s="92">
        <v>0</v>
      </c>
      <c r="I130" s="43">
        <v>0</v>
      </c>
      <c r="J130" s="43">
        <v>0</v>
      </c>
      <c r="K130" s="43">
        <v>0</v>
      </c>
    </row>
    <row r="131" spans="1:11" ht="43.5" customHeight="1">
      <c r="A131" s="67" t="s">
        <v>166</v>
      </c>
      <c r="B131" s="67" t="s">
        <v>160</v>
      </c>
      <c r="C131" s="39" t="s">
        <v>61</v>
      </c>
      <c r="D131" s="38">
        <v>675</v>
      </c>
      <c r="E131" s="38">
        <f>E133+E134</f>
        <v>3142.7</v>
      </c>
      <c r="F131" s="38">
        <f>F133+F134</f>
        <v>5026.32</v>
      </c>
      <c r="G131" s="38">
        <f>G133+G134</f>
        <v>9011.3305700000001</v>
      </c>
      <c r="H131" s="38">
        <v>0</v>
      </c>
      <c r="I131" s="38">
        <v>0</v>
      </c>
      <c r="J131" s="38">
        <v>0</v>
      </c>
      <c r="K131" s="38">
        <v>0</v>
      </c>
    </row>
    <row r="132" spans="1:11" ht="46.5">
      <c r="A132" s="67"/>
      <c r="B132" s="67"/>
      <c r="C132" s="39" t="s">
        <v>62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</row>
    <row r="133" spans="1:11" ht="33.75" customHeight="1">
      <c r="A133" s="67"/>
      <c r="B133" s="67"/>
      <c r="C133" s="39" t="s">
        <v>50</v>
      </c>
      <c r="D133" s="38">
        <v>675</v>
      </c>
      <c r="E133" s="38">
        <v>3125</v>
      </c>
      <c r="F133" s="38">
        <v>5005</v>
      </c>
      <c r="G133" s="38">
        <f>5996+1000</f>
        <v>6996</v>
      </c>
      <c r="H133" s="38">
        <v>0</v>
      </c>
      <c r="I133" s="38">
        <v>0</v>
      </c>
      <c r="J133" s="38">
        <v>0</v>
      </c>
      <c r="K133" s="38">
        <v>0</v>
      </c>
    </row>
    <row r="134" spans="1:11" ht="69.75">
      <c r="A134" s="67"/>
      <c r="B134" s="67"/>
      <c r="C134" s="39" t="s">
        <v>51</v>
      </c>
      <c r="D134" s="38">
        <v>0</v>
      </c>
      <c r="E134" s="38">
        <v>17.7</v>
      </c>
      <c r="F134" s="38">
        <v>21.32</v>
      </c>
      <c r="G134" s="38">
        <f>1800+43.8127+128.61697+42.9009</f>
        <v>2015.3305700000001</v>
      </c>
      <c r="H134" s="38">
        <v>0</v>
      </c>
      <c r="I134" s="38">
        <v>0</v>
      </c>
      <c r="J134" s="38">
        <v>0</v>
      </c>
      <c r="K134" s="38">
        <v>0</v>
      </c>
    </row>
    <row r="135" spans="1:11" ht="46.5">
      <c r="A135" s="67"/>
      <c r="B135" s="67"/>
      <c r="C135" s="39" t="s">
        <v>52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</row>
    <row r="136" spans="1:11" ht="23.25">
      <c r="A136" s="67" t="s">
        <v>167</v>
      </c>
      <c r="B136" s="67" t="s">
        <v>164</v>
      </c>
      <c r="C136" s="39" t="s">
        <v>61</v>
      </c>
      <c r="D136" s="38">
        <v>0</v>
      </c>
      <c r="E136" s="38">
        <v>0</v>
      </c>
      <c r="F136" s="38">
        <f>F138+F139</f>
        <v>25392.480000000003</v>
      </c>
      <c r="G136" s="38">
        <f>G139+G138</f>
        <v>34102.5</v>
      </c>
      <c r="H136" s="38">
        <v>0</v>
      </c>
      <c r="I136" s="38">
        <v>0</v>
      </c>
      <c r="J136" s="38">
        <v>0</v>
      </c>
      <c r="K136" s="38">
        <v>0</v>
      </c>
    </row>
    <row r="137" spans="1:11" ht="46.5">
      <c r="A137" s="67"/>
      <c r="B137" s="67"/>
      <c r="C137" s="39" t="s">
        <v>62</v>
      </c>
      <c r="D137" s="38">
        <v>0</v>
      </c>
      <c r="E137" s="38"/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</row>
    <row r="138" spans="1:11" ht="23.25">
      <c r="A138" s="67"/>
      <c r="B138" s="67"/>
      <c r="C138" s="39" t="s">
        <v>50</v>
      </c>
      <c r="D138" s="38">
        <v>0</v>
      </c>
      <c r="E138" s="38">
        <v>0</v>
      </c>
      <c r="F138" s="38">
        <v>15218.7</v>
      </c>
      <c r="G138" s="38">
        <f>17007.8+14784.82+2309.88</f>
        <v>34102.5</v>
      </c>
      <c r="H138" s="38">
        <v>0</v>
      </c>
      <c r="I138" s="38">
        <v>0</v>
      </c>
      <c r="J138" s="38">
        <v>0</v>
      </c>
      <c r="K138" s="38">
        <v>0</v>
      </c>
    </row>
    <row r="139" spans="1:11" ht="69.75">
      <c r="A139" s="67"/>
      <c r="B139" s="67"/>
      <c r="C139" s="39" t="s">
        <v>51</v>
      </c>
      <c r="D139" s="38">
        <v>0</v>
      </c>
      <c r="E139" s="38">
        <v>0</v>
      </c>
      <c r="F139" s="38">
        <v>10173.780000000001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</row>
    <row r="140" spans="1:11" ht="46.5">
      <c r="A140" s="67"/>
      <c r="B140" s="67"/>
      <c r="C140" s="39" t="s">
        <v>52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</row>
    <row r="142" spans="1:11" ht="23.25">
      <c r="A142" s="68" t="s">
        <v>161</v>
      </c>
      <c r="B142" s="69"/>
      <c r="C142" s="69"/>
      <c r="D142" s="69"/>
      <c r="E142" s="69"/>
      <c r="F142" s="69"/>
      <c r="G142" s="69"/>
      <c r="H142" s="69"/>
      <c r="I142" s="69"/>
    </row>
  </sheetData>
  <mergeCells count="59">
    <mergeCell ref="H2:K7"/>
    <mergeCell ref="B91:B95"/>
    <mergeCell ref="A91:A95"/>
    <mergeCell ref="A56:A60"/>
    <mergeCell ref="B56:B60"/>
    <mergeCell ref="B61:B65"/>
    <mergeCell ref="A61:A65"/>
    <mergeCell ref="B66:B70"/>
    <mergeCell ref="A66:A70"/>
    <mergeCell ref="B76:B80"/>
    <mergeCell ref="A76:A80"/>
    <mergeCell ref="B81:B85"/>
    <mergeCell ref="A81:A85"/>
    <mergeCell ref="B51:B55"/>
    <mergeCell ref="C12:C13"/>
    <mergeCell ref="B21:B25"/>
    <mergeCell ref="B111:B115"/>
    <mergeCell ref="A111:A115"/>
    <mergeCell ref="A121:A125"/>
    <mergeCell ref="B121:B125"/>
    <mergeCell ref="A126:A130"/>
    <mergeCell ref="B126:B130"/>
    <mergeCell ref="A96:A100"/>
    <mergeCell ref="B96:B100"/>
    <mergeCell ref="B101:B105"/>
    <mergeCell ref="A106:A110"/>
    <mergeCell ref="B106:B110"/>
    <mergeCell ref="A142:I142"/>
    <mergeCell ref="A9:K9"/>
    <mergeCell ref="A10:K10"/>
    <mergeCell ref="A11:K11"/>
    <mergeCell ref="A26:A30"/>
    <mergeCell ref="A116:A120"/>
    <mergeCell ref="B116:B120"/>
    <mergeCell ref="A71:A75"/>
    <mergeCell ref="B71:B75"/>
    <mergeCell ref="A101:A105"/>
    <mergeCell ref="A51:A55"/>
    <mergeCell ref="A36:A40"/>
    <mergeCell ref="A46:A50"/>
    <mergeCell ref="A41:A45"/>
    <mergeCell ref="A86:A90"/>
    <mergeCell ref="B12:B13"/>
    <mergeCell ref="D12:K12"/>
    <mergeCell ref="B31:B35"/>
    <mergeCell ref="B86:B90"/>
    <mergeCell ref="A136:A140"/>
    <mergeCell ref="B136:B140"/>
    <mergeCell ref="A12:A13"/>
    <mergeCell ref="A31:A35"/>
    <mergeCell ref="A21:A25"/>
    <mergeCell ref="A15:A19"/>
    <mergeCell ref="B46:B50"/>
    <mergeCell ref="B41:B45"/>
    <mergeCell ref="B36:B40"/>
    <mergeCell ref="B15:B19"/>
    <mergeCell ref="B26:B30"/>
    <mergeCell ref="A131:A135"/>
    <mergeCell ref="B131:B135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5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4" t="s">
        <v>64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6.5" customHeight="1">
      <c r="A2" s="55" t="s">
        <v>65</v>
      </c>
      <c r="B2" s="55"/>
      <c r="C2" s="55"/>
      <c r="D2" s="55"/>
      <c r="E2" s="55"/>
      <c r="F2" s="55"/>
      <c r="G2" s="55"/>
      <c r="H2" s="55"/>
      <c r="I2" s="55"/>
      <c r="J2" s="55"/>
    </row>
    <row r="3" spans="1:10">
      <c r="A3" s="56"/>
      <c r="B3" s="56"/>
      <c r="C3" s="56"/>
      <c r="D3" s="56"/>
      <c r="E3" s="56"/>
      <c r="F3" s="56"/>
      <c r="G3" s="56"/>
      <c r="H3" s="56"/>
      <c r="I3" s="56"/>
      <c r="J3" s="56"/>
    </row>
    <row r="4" spans="1:10" ht="15.75" customHeight="1">
      <c r="A4" s="81" t="s">
        <v>45</v>
      </c>
      <c r="B4" s="82"/>
      <c r="C4" s="82"/>
      <c r="D4" s="82"/>
      <c r="E4" s="82"/>
      <c r="F4" s="82"/>
      <c r="G4" s="82"/>
      <c r="H4" s="82"/>
      <c r="I4" s="82"/>
      <c r="J4" s="83"/>
    </row>
    <row r="5" spans="1:10" s="5" customFormat="1" ht="30" customHeight="1">
      <c r="A5" s="63" t="s">
        <v>46</v>
      </c>
      <c r="B5" s="63" t="s">
        <v>66</v>
      </c>
      <c r="C5" s="75" t="s">
        <v>67</v>
      </c>
      <c r="D5" s="75" t="s">
        <v>76</v>
      </c>
      <c r="E5" s="75" t="s">
        <v>77</v>
      </c>
      <c r="F5" s="76" t="s">
        <v>69</v>
      </c>
      <c r="G5" s="77"/>
      <c r="H5" s="77"/>
      <c r="I5" s="77"/>
      <c r="J5" s="78"/>
    </row>
    <row r="6" spans="1:10" s="5" customFormat="1" ht="220.5" customHeight="1">
      <c r="A6" s="63"/>
      <c r="B6" s="63"/>
      <c r="C6" s="75"/>
      <c r="D6" s="75"/>
      <c r="E6" s="75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9" t="s">
        <v>11</v>
      </c>
      <c r="B8" s="80"/>
      <c r="C8" s="80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9"/>
      <c r="B9" s="80"/>
      <c r="C9" s="80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9"/>
      <c r="B10" s="80"/>
      <c r="C10" s="80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9"/>
      <c r="B11" s="80"/>
      <c r="C11" s="80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85" t="s">
        <v>86</v>
      </c>
      <c r="B12" s="80"/>
      <c r="C12" s="80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86"/>
      <c r="B13" s="80"/>
      <c r="C13" s="80"/>
      <c r="D13" s="79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86"/>
      <c r="B14" s="80"/>
      <c r="C14" s="80"/>
      <c r="D14" s="79"/>
      <c r="E14" s="22" t="s">
        <v>68</v>
      </c>
      <c r="F14" s="17"/>
      <c r="G14" s="17"/>
      <c r="H14" s="17"/>
      <c r="I14" s="15"/>
      <c r="J14" s="23"/>
    </row>
    <row r="15" spans="1:10">
      <c r="A15" s="86"/>
      <c r="B15" s="80"/>
      <c r="C15" s="80"/>
      <c r="D15" s="79"/>
      <c r="E15" s="22" t="s">
        <v>68</v>
      </c>
      <c r="F15" s="17"/>
      <c r="G15" s="17"/>
      <c r="H15" s="17"/>
      <c r="I15" s="15"/>
      <c r="J15" s="23"/>
    </row>
    <row r="16" spans="1:10">
      <c r="A16" s="86"/>
      <c r="B16" s="80"/>
      <c r="C16" s="80"/>
      <c r="D16" s="79"/>
      <c r="E16" s="17" t="s">
        <v>12</v>
      </c>
      <c r="F16" s="17"/>
      <c r="G16" s="17"/>
      <c r="H16" s="17"/>
      <c r="I16" s="15"/>
      <c r="J16" s="23"/>
    </row>
    <row r="17" spans="1:10">
      <c r="A17" s="86"/>
      <c r="B17" s="80"/>
      <c r="C17" s="80"/>
      <c r="D17" s="79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86"/>
      <c r="B18" s="80"/>
      <c r="C18" s="80"/>
      <c r="D18" s="79"/>
      <c r="E18" s="17" t="s">
        <v>68</v>
      </c>
      <c r="F18" s="17"/>
      <c r="G18" s="17"/>
      <c r="H18" s="17"/>
      <c r="I18" s="15"/>
      <c r="J18" s="23"/>
    </row>
    <row r="19" spans="1:10">
      <c r="A19" s="86"/>
      <c r="B19" s="80"/>
      <c r="C19" s="80"/>
      <c r="D19" s="79"/>
      <c r="E19" s="17" t="s">
        <v>68</v>
      </c>
      <c r="F19" s="17"/>
      <c r="G19" s="17"/>
      <c r="H19" s="17"/>
      <c r="I19" s="15"/>
      <c r="J19" s="23"/>
    </row>
    <row r="20" spans="1:10">
      <c r="A20" s="86"/>
      <c r="B20" s="80"/>
      <c r="C20" s="80"/>
      <c r="D20" s="79"/>
      <c r="E20" s="17" t="s">
        <v>12</v>
      </c>
      <c r="F20" s="17"/>
      <c r="G20" s="17"/>
      <c r="H20" s="17"/>
      <c r="I20" s="15"/>
      <c r="J20" s="23"/>
    </row>
    <row r="21" spans="1:10">
      <c r="A21" s="87"/>
      <c r="B21" s="80"/>
      <c r="C21" s="80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9" t="s">
        <v>95</v>
      </c>
      <c r="B22" s="80"/>
      <c r="C22" s="80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9"/>
      <c r="B23" s="80"/>
      <c r="C23" s="80"/>
      <c r="D23" s="79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9"/>
      <c r="B24" s="80"/>
      <c r="C24" s="80"/>
      <c r="D24" s="79"/>
      <c r="E24" s="17" t="s">
        <v>68</v>
      </c>
      <c r="F24" s="17"/>
      <c r="G24" s="17"/>
      <c r="H24" s="17"/>
      <c r="I24" s="15"/>
      <c r="J24" s="23"/>
    </row>
    <row r="25" spans="1:10">
      <c r="A25" s="79"/>
      <c r="B25" s="80"/>
      <c r="C25" s="80"/>
      <c r="D25" s="79"/>
      <c r="E25" s="17" t="s">
        <v>68</v>
      </c>
      <c r="F25" s="17"/>
      <c r="G25" s="17"/>
      <c r="H25" s="17"/>
      <c r="I25" s="15"/>
      <c r="J25" s="23"/>
    </row>
    <row r="26" spans="1:10">
      <c r="A26" s="79"/>
      <c r="B26" s="80"/>
      <c r="C26" s="80"/>
      <c r="D26" s="79"/>
      <c r="E26" s="17" t="s">
        <v>12</v>
      </c>
      <c r="F26" s="17"/>
      <c r="G26" s="17"/>
      <c r="H26" s="17"/>
      <c r="I26" s="15"/>
      <c r="J26" s="23"/>
    </row>
    <row r="27" spans="1:10">
      <c r="A27" s="79"/>
      <c r="B27" s="80"/>
      <c r="C27" s="80"/>
      <c r="D27" s="79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9"/>
      <c r="B28" s="80"/>
      <c r="C28" s="80"/>
      <c r="D28" s="79"/>
      <c r="E28" s="17" t="s">
        <v>68</v>
      </c>
      <c r="F28" s="17"/>
      <c r="G28" s="17"/>
      <c r="H28" s="17"/>
      <c r="I28" s="15"/>
      <c r="J28" s="23"/>
    </row>
    <row r="29" spans="1:10">
      <c r="A29" s="79"/>
      <c r="B29" s="80"/>
      <c r="C29" s="80"/>
      <c r="D29" s="79"/>
      <c r="E29" s="17" t="s">
        <v>68</v>
      </c>
      <c r="F29" s="17"/>
      <c r="G29" s="17"/>
      <c r="H29" s="17"/>
      <c r="I29" s="15"/>
      <c r="J29" s="23"/>
    </row>
    <row r="30" spans="1:10">
      <c r="A30" s="79"/>
      <c r="B30" s="80"/>
      <c r="C30" s="80"/>
      <c r="D30" s="79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85" t="s">
        <v>87</v>
      </c>
      <c r="B32" s="79"/>
      <c r="C32" s="79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86"/>
      <c r="B33" s="79"/>
      <c r="C33" s="79"/>
      <c r="D33" s="79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86"/>
      <c r="B34" s="79"/>
      <c r="C34" s="79"/>
      <c r="D34" s="79"/>
      <c r="E34" s="17" t="s">
        <v>68</v>
      </c>
      <c r="F34" s="17"/>
      <c r="G34" s="17"/>
      <c r="H34" s="17"/>
      <c r="I34" s="15"/>
      <c r="J34" s="23"/>
    </row>
    <row r="35" spans="1:10">
      <c r="A35" s="86"/>
      <c r="B35" s="79"/>
      <c r="C35" s="79"/>
      <c r="D35" s="79"/>
      <c r="E35" s="17" t="s">
        <v>68</v>
      </c>
      <c r="F35" s="17"/>
      <c r="G35" s="17"/>
      <c r="H35" s="17"/>
      <c r="I35" s="15"/>
      <c r="J35" s="23"/>
    </row>
    <row r="36" spans="1:10">
      <c r="A36" s="86"/>
      <c r="B36" s="79"/>
      <c r="C36" s="79"/>
      <c r="D36" s="79"/>
      <c r="E36" s="17" t="s">
        <v>12</v>
      </c>
      <c r="F36" s="17"/>
      <c r="G36" s="17"/>
      <c r="H36" s="17"/>
      <c r="I36" s="15"/>
      <c r="J36" s="23"/>
    </row>
    <row r="37" spans="1:10">
      <c r="A37" s="86"/>
      <c r="B37" s="79"/>
      <c r="C37" s="79"/>
      <c r="D37" s="79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86"/>
      <c r="B38" s="79"/>
      <c r="C38" s="79"/>
      <c r="D38" s="79"/>
      <c r="E38" s="17" t="s">
        <v>68</v>
      </c>
      <c r="F38" s="17"/>
      <c r="G38" s="17"/>
      <c r="H38" s="17"/>
      <c r="I38" s="15"/>
      <c r="J38" s="23"/>
    </row>
    <row r="39" spans="1:10">
      <c r="A39" s="86"/>
      <c r="B39" s="79"/>
      <c r="C39" s="79"/>
      <c r="D39" s="79"/>
      <c r="E39" s="17" t="s">
        <v>68</v>
      </c>
      <c r="F39" s="17"/>
      <c r="G39" s="17"/>
      <c r="H39" s="17"/>
      <c r="I39" s="15"/>
      <c r="J39" s="23"/>
    </row>
    <row r="40" spans="1:10">
      <c r="A40" s="86"/>
      <c r="B40" s="79"/>
      <c r="C40" s="79"/>
      <c r="D40" s="79"/>
      <c r="E40" s="17" t="s">
        <v>12</v>
      </c>
      <c r="F40" s="17"/>
      <c r="G40" s="17"/>
      <c r="H40" s="17"/>
      <c r="I40" s="15"/>
      <c r="J40" s="23"/>
    </row>
    <row r="41" spans="1:10">
      <c r="A41" s="87"/>
      <c r="B41" s="79"/>
      <c r="C41" s="79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9" t="s">
        <v>89</v>
      </c>
      <c r="B42" s="80"/>
      <c r="C42" s="84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9"/>
      <c r="B43" s="80"/>
      <c r="C43" s="84"/>
      <c r="D43" s="79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9"/>
      <c r="B44" s="80"/>
      <c r="C44" s="84"/>
      <c r="D44" s="79"/>
      <c r="E44" s="17" t="s">
        <v>68</v>
      </c>
      <c r="F44" s="17"/>
      <c r="G44" s="17"/>
      <c r="H44" s="17"/>
      <c r="I44" s="15"/>
      <c r="J44" s="23"/>
    </row>
    <row r="45" spans="1:10">
      <c r="A45" s="79"/>
      <c r="B45" s="80"/>
      <c r="C45" s="84"/>
      <c r="D45" s="79"/>
      <c r="E45" s="17" t="s">
        <v>68</v>
      </c>
      <c r="F45" s="17"/>
      <c r="G45" s="17"/>
      <c r="H45" s="17"/>
      <c r="I45" s="15"/>
      <c r="J45" s="23"/>
    </row>
    <row r="46" spans="1:10">
      <c r="A46" s="79"/>
      <c r="B46" s="80"/>
      <c r="C46" s="84"/>
      <c r="D46" s="79"/>
      <c r="E46" s="17" t="s">
        <v>12</v>
      </c>
      <c r="F46" s="17"/>
      <c r="G46" s="17"/>
      <c r="H46" s="17"/>
      <c r="I46" s="15"/>
      <c r="J46" s="23"/>
    </row>
    <row r="47" spans="1:10">
      <c r="A47" s="79"/>
      <c r="B47" s="80"/>
      <c r="C47" s="84"/>
      <c r="D47" s="79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9"/>
      <c r="B48" s="80"/>
      <c r="C48" s="84"/>
      <c r="D48" s="79"/>
      <c r="E48" s="17" t="s">
        <v>68</v>
      </c>
      <c r="F48" s="17"/>
      <c r="G48" s="17"/>
      <c r="H48" s="17"/>
      <c r="I48" s="15"/>
      <c r="J48" s="23"/>
    </row>
    <row r="49" spans="1:10">
      <c r="A49" s="79"/>
      <c r="B49" s="80"/>
      <c r="C49" s="84"/>
      <c r="D49" s="79"/>
      <c r="E49" s="17" t="s">
        <v>68</v>
      </c>
      <c r="F49" s="17"/>
      <c r="G49" s="17"/>
      <c r="H49" s="17"/>
      <c r="I49" s="15"/>
      <c r="J49" s="23"/>
    </row>
    <row r="50" spans="1:10">
      <c r="A50" s="79"/>
      <c r="B50" s="80"/>
      <c r="C50" s="84"/>
      <c r="D50" s="79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7" t="s">
        <v>13</v>
      </c>
      <c r="B52" s="57"/>
      <c r="C52" s="74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7"/>
      <c r="B53" s="57"/>
      <c r="C53" s="74"/>
      <c r="D53" s="57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7"/>
      <c r="B54" s="57"/>
      <c r="C54" s="74"/>
      <c r="D54" s="57"/>
      <c r="E54" s="16" t="s">
        <v>68</v>
      </c>
      <c r="F54" s="16"/>
      <c r="G54" s="16"/>
      <c r="H54" s="16"/>
      <c r="I54" s="10"/>
      <c r="J54" s="23"/>
    </row>
    <row r="55" spans="1:10">
      <c r="A55" s="57"/>
      <c r="B55" s="57"/>
      <c r="C55" s="74"/>
      <c r="D55" s="57"/>
      <c r="E55" s="16" t="s">
        <v>68</v>
      </c>
      <c r="F55" s="16"/>
      <c r="G55" s="16"/>
      <c r="H55" s="16"/>
      <c r="I55" s="10"/>
      <c r="J55" s="23"/>
    </row>
    <row r="56" spans="1:10">
      <c r="A56" s="57"/>
      <c r="B56" s="57"/>
      <c r="C56" s="74"/>
      <c r="D56" s="57"/>
      <c r="E56" s="16" t="s">
        <v>12</v>
      </c>
      <c r="F56" s="16"/>
      <c r="G56" s="16"/>
      <c r="H56" s="16"/>
      <c r="I56" s="10"/>
      <c r="J56" s="23"/>
    </row>
    <row r="57" spans="1:10">
      <c r="A57" s="57"/>
      <c r="B57" s="57"/>
      <c r="C57" s="74"/>
      <c r="D57" s="57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7"/>
      <c r="B58" s="57"/>
      <c r="C58" s="74"/>
      <c r="D58" s="57"/>
      <c r="E58" s="16" t="s">
        <v>68</v>
      </c>
      <c r="F58" s="16"/>
      <c r="G58" s="16"/>
      <c r="H58" s="16"/>
      <c r="I58" s="10"/>
      <c r="J58" s="23"/>
    </row>
    <row r="59" spans="1:10">
      <c r="A59" s="57"/>
      <c r="B59" s="57"/>
      <c r="C59" s="74"/>
      <c r="D59" s="57"/>
      <c r="E59" s="16" t="s">
        <v>68</v>
      </c>
      <c r="F59" s="16"/>
      <c r="G59" s="16"/>
      <c r="H59" s="16"/>
      <c r="I59" s="10"/>
      <c r="J59" s="23"/>
    </row>
    <row r="60" spans="1:10">
      <c r="A60" s="57"/>
      <c r="B60" s="57"/>
      <c r="C60" s="74"/>
      <c r="D60" s="57"/>
      <c r="E60" s="16" t="s">
        <v>12</v>
      </c>
      <c r="F60" s="16"/>
      <c r="G60" s="16"/>
      <c r="H60" s="16"/>
      <c r="I60" s="10"/>
      <c r="J60" s="23"/>
    </row>
    <row r="61" spans="1:10">
      <c r="A61" s="57"/>
      <c r="B61" s="57"/>
      <c r="C61" s="74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60" t="s">
        <v>99</v>
      </c>
      <c r="B62" s="57"/>
      <c r="C62" s="57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61"/>
      <c r="B63" s="57"/>
      <c r="C63" s="57"/>
      <c r="D63" s="57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61"/>
      <c r="B64" s="57"/>
      <c r="C64" s="57"/>
      <c r="D64" s="57"/>
      <c r="E64" s="16" t="s">
        <v>68</v>
      </c>
      <c r="F64" s="16"/>
      <c r="G64" s="16"/>
      <c r="H64" s="16"/>
      <c r="I64" s="10"/>
      <c r="J64" s="23"/>
    </row>
    <row r="65" spans="1:10">
      <c r="A65" s="61"/>
      <c r="B65" s="57"/>
      <c r="C65" s="57"/>
      <c r="D65" s="57"/>
      <c r="E65" s="16" t="s">
        <v>68</v>
      </c>
      <c r="F65" s="16"/>
      <c r="G65" s="16"/>
      <c r="H65" s="16"/>
      <c r="I65" s="10"/>
      <c r="J65" s="23"/>
    </row>
    <row r="66" spans="1:10">
      <c r="A66" s="61"/>
      <c r="B66" s="57"/>
      <c r="C66" s="57"/>
      <c r="D66" s="57"/>
      <c r="E66" s="16" t="s">
        <v>12</v>
      </c>
      <c r="F66" s="16"/>
      <c r="G66" s="16"/>
      <c r="H66" s="16"/>
      <c r="I66" s="10"/>
      <c r="J66" s="23"/>
    </row>
    <row r="67" spans="1:10">
      <c r="A67" s="61"/>
      <c r="B67" s="57"/>
      <c r="C67" s="57"/>
      <c r="D67" s="57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61"/>
      <c r="B68" s="57"/>
      <c r="C68" s="57"/>
      <c r="D68" s="57"/>
      <c r="E68" s="16" t="s">
        <v>68</v>
      </c>
      <c r="F68" s="16"/>
      <c r="G68" s="16"/>
      <c r="H68" s="16"/>
      <c r="I68" s="10"/>
      <c r="J68" s="23"/>
    </row>
    <row r="69" spans="1:10">
      <c r="A69" s="61"/>
      <c r="B69" s="57"/>
      <c r="C69" s="57"/>
      <c r="D69" s="57"/>
      <c r="E69" s="16" t="s">
        <v>68</v>
      </c>
      <c r="F69" s="16"/>
      <c r="G69" s="16"/>
      <c r="H69" s="16"/>
      <c r="I69" s="10"/>
      <c r="J69" s="23"/>
    </row>
    <row r="70" spans="1:10">
      <c r="A70" s="61"/>
      <c r="B70" s="57"/>
      <c r="C70" s="57"/>
      <c r="D70" s="57"/>
      <c r="E70" s="16" t="s">
        <v>12</v>
      </c>
      <c r="F70" s="16"/>
      <c r="G70" s="16"/>
      <c r="H70" s="16"/>
      <c r="I70" s="10"/>
      <c r="J70" s="23"/>
    </row>
    <row r="71" spans="1:10">
      <c r="A71" s="62"/>
      <c r="B71" s="57"/>
      <c r="C71" s="57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7" t="s">
        <v>93</v>
      </c>
      <c r="B72" s="57"/>
      <c r="C72" s="74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7"/>
      <c r="B73" s="57"/>
      <c r="C73" s="74"/>
      <c r="D73" s="57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7"/>
      <c r="B74" s="57"/>
      <c r="C74" s="74"/>
      <c r="D74" s="57"/>
      <c r="E74" s="16" t="s">
        <v>68</v>
      </c>
      <c r="F74" s="16"/>
      <c r="G74" s="16"/>
      <c r="H74" s="16"/>
      <c r="I74" s="10"/>
      <c r="J74" s="23"/>
    </row>
    <row r="75" spans="1:10">
      <c r="A75" s="57"/>
      <c r="B75" s="57"/>
      <c r="C75" s="74"/>
      <c r="D75" s="57"/>
      <c r="E75" s="16" t="s">
        <v>68</v>
      </c>
      <c r="F75" s="16"/>
      <c r="G75" s="16"/>
      <c r="H75" s="16"/>
      <c r="I75" s="10"/>
      <c r="J75" s="23"/>
    </row>
    <row r="76" spans="1:10">
      <c r="A76" s="57"/>
      <c r="B76" s="57"/>
      <c r="C76" s="74"/>
      <c r="D76" s="57"/>
      <c r="E76" s="16" t="s">
        <v>12</v>
      </c>
      <c r="F76" s="16"/>
      <c r="G76" s="16"/>
      <c r="H76" s="16"/>
      <c r="I76" s="10"/>
      <c r="J76" s="23"/>
    </row>
    <row r="77" spans="1:10">
      <c r="A77" s="57"/>
      <c r="B77" s="57"/>
      <c r="C77" s="74"/>
      <c r="D77" s="57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7"/>
      <c r="B78" s="57"/>
      <c r="C78" s="74"/>
      <c r="D78" s="57"/>
      <c r="E78" s="16" t="s">
        <v>68</v>
      </c>
      <c r="F78" s="16"/>
      <c r="G78" s="16"/>
      <c r="H78" s="16"/>
      <c r="I78" s="10"/>
      <c r="J78" s="23"/>
    </row>
    <row r="79" spans="1:10">
      <c r="A79" s="57"/>
      <c r="B79" s="57"/>
      <c r="C79" s="74"/>
      <c r="D79" s="57"/>
      <c r="E79" s="16" t="s">
        <v>68</v>
      </c>
      <c r="F79" s="16"/>
      <c r="G79" s="16"/>
      <c r="H79" s="16"/>
      <c r="I79" s="10"/>
      <c r="J79" s="23"/>
    </row>
    <row r="80" spans="1:10">
      <c r="A80" s="57"/>
      <c r="B80" s="57"/>
      <c r="C80" s="74"/>
      <c r="D80" s="57"/>
      <c r="E80" s="16" t="s">
        <v>12</v>
      </c>
      <c r="F80" s="16"/>
      <c r="G80" s="16"/>
      <c r="H80" s="16"/>
      <c r="I80" s="10"/>
      <c r="J80" s="23"/>
    </row>
    <row r="81" spans="1:10">
      <c r="A81" s="57"/>
      <c r="B81" s="57"/>
      <c r="C81" s="74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7" t="s">
        <v>19</v>
      </c>
      <c r="B83" s="73"/>
      <c r="C83" s="74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7"/>
      <c r="B84" s="73"/>
      <c r="C84" s="74"/>
      <c r="D84" s="57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7"/>
      <c r="B85" s="73"/>
      <c r="C85" s="74"/>
      <c r="D85" s="57"/>
      <c r="E85" s="16" t="s">
        <v>68</v>
      </c>
      <c r="F85" s="16"/>
      <c r="G85" s="16"/>
      <c r="H85" s="16"/>
      <c r="I85" s="10"/>
      <c r="J85" s="23"/>
    </row>
    <row r="86" spans="1:10">
      <c r="A86" s="57"/>
      <c r="B86" s="73"/>
      <c r="C86" s="74"/>
      <c r="D86" s="57"/>
      <c r="E86" s="16" t="s">
        <v>68</v>
      </c>
      <c r="F86" s="16"/>
      <c r="G86" s="16"/>
      <c r="H86" s="16"/>
      <c r="I86" s="10"/>
      <c r="J86" s="23"/>
    </row>
    <row r="87" spans="1:10">
      <c r="A87" s="57"/>
      <c r="B87" s="73"/>
      <c r="C87" s="74"/>
      <c r="D87" s="57"/>
      <c r="E87" s="16" t="s">
        <v>12</v>
      </c>
      <c r="F87" s="16"/>
      <c r="G87" s="16"/>
      <c r="H87" s="16"/>
      <c r="I87" s="10"/>
      <c r="J87" s="23"/>
    </row>
    <row r="88" spans="1:10">
      <c r="A88" s="57"/>
      <c r="B88" s="73"/>
      <c r="C88" s="74"/>
      <c r="D88" s="57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7"/>
      <c r="B89" s="73"/>
      <c r="C89" s="74"/>
      <c r="D89" s="57"/>
      <c r="E89" s="16" t="s">
        <v>68</v>
      </c>
      <c r="F89" s="16"/>
      <c r="G89" s="16"/>
      <c r="H89" s="16"/>
      <c r="I89" s="10"/>
      <c r="J89" s="23"/>
    </row>
    <row r="90" spans="1:10">
      <c r="A90" s="57"/>
      <c r="B90" s="73"/>
      <c r="C90" s="74"/>
      <c r="D90" s="57"/>
      <c r="E90" s="16" t="s">
        <v>68</v>
      </c>
      <c r="F90" s="16"/>
      <c r="G90" s="16"/>
      <c r="H90" s="16"/>
      <c r="I90" s="10"/>
      <c r="J90" s="23"/>
    </row>
    <row r="91" spans="1:10">
      <c r="A91" s="57"/>
      <c r="B91" s="73"/>
      <c r="C91" s="74"/>
      <c r="D91" s="57"/>
      <c r="E91" s="16" t="s">
        <v>12</v>
      </c>
      <c r="F91" s="16"/>
      <c r="G91" s="16"/>
      <c r="H91" s="16"/>
      <c r="I91" s="10"/>
      <c r="J91" s="23"/>
    </row>
    <row r="92" spans="1:10">
      <c r="A92" s="57"/>
      <c r="B92" s="73"/>
      <c r="C92" s="74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60" t="s">
        <v>100</v>
      </c>
      <c r="B93" s="73"/>
      <c r="C93" s="74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61"/>
      <c r="B94" s="73"/>
      <c r="C94" s="74"/>
      <c r="D94" s="57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61"/>
      <c r="B95" s="73"/>
      <c r="C95" s="74"/>
      <c r="D95" s="57"/>
      <c r="E95" s="16" t="s">
        <v>68</v>
      </c>
      <c r="F95" s="16"/>
      <c r="G95" s="16"/>
      <c r="H95" s="16"/>
      <c r="I95" s="10"/>
      <c r="J95" s="23"/>
    </row>
    <row r="96" spans="1:10">
      <c r="A96" s="61"/>
      <c r="B96" s="73"/>
      <c r="C96" s="74"/>
      <c r="D96" s="57"/>
      <c r="E96" s="16" t="s">
        <v>68</v>
      </c>
      <c r="F96" s="16"/>
      <c r="G96" s="16"/>
      <c r="H96" s="16"/>
      <c r="I96" s="10"/>
      <c r="J96" s="23"/>
    </row>
    <row r="97" spans="1:10">
      <c r="A97" s="61"/>
      <c r="B97" s="73"/>
      <c r="C97" s="74"/>
      <c r="D97" s="57"/>
      <c r="E97" s="16" t="s">
        <v>12</v>
      </c>
      <c r="F97" s="16"/>
      <c r="G97" s="16"/>
      <c r="H97" s="16"/>
      <c r="I97" s="10"/>
      <c r="J97" s="23"/>
    </row>
    <row r="98" spans="1:10">
      <c r="A98" s="61"/>
      <c r="B98" s="73"/>
      <c r="C98" s="74"/>
      <c r="D98" s="57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61"/>
      <c r="B99" s="73"/>
      <c r="C99" s="74"/>
      <c r="D99" s="57"/>
      <c r="E99" s="16" t="s">
        <v>68</v>
      </c>
      <c r="F99" s="16"/>
      <c r="G99" s="16"/>
      <c r="H99" s="16"/>
      <c r="I99" s="10"/>
      <c r="J99" s="23"/>
    </row>
    <row r="100" spans="1:10">
      <c r="A100" s="61"/>
      <c r="B100" s="73"/>
      <c r="C100" s="74"/>
      <c r="D100" s="57"/>
      <c r="E100" s="16" t="s">
        <v>68</v>
      </c>
      <c r="F100" s="16"/>
      <c r="G100" s="16"/>
      <c r="H100" s="16"/>
      <c r="I100" s="10"/>
      <c r="J100" s="23"/>
    </row>
    <row r="101" spans="1:10">
      <c r="A101" s="61"/>
      <c r="B101" s="73"/>
      <c r="C101" s="74"/>
      <c r="D101" s="57"/>
      <c r="E101" s="16" t="s">
        <v>12</v>
      </c>
      <c r="F101" s="16"/>
      <c r="G101" s="16"/>
      <c r="H101" s="16"/>
      <c r="I101" s="10"/>
      <c r="J101" s="23"/>
    </row>
    <row r="102" spans="1:10">
      <c r="A102" s="62"/>
      <c r="B102" s="73"/>
      <c r="C102" s="74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7" t="s">
        <v>92</v>
      </c>
      <c r="B103" s="73"/>
      <c r="C103" s="74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7"/>
      <c r="B104" s="73"/>
      <c r="C104" s="74"/>
      <c r="D104" s="57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7"/>
      <c r="B105" s="73"/>
      <c r="C105" s="74"/>
      <c r="D105" s="57"/>
      <c r="E105" s="16" t="s">
        <v>68</v>
      </c>
      <c r="F105" s="16"/>
      <c r="G105" s="16"/>
      <c r="H105" s="16"/>
      <c r="I105" s="10"/>
      <c r="J105" s="23"/>
    </row>
    <row r="106" spans="1:10">
      <c r="A106" s="57"/>
      <c r="B106" s="73"/>
      <c r="C106" s="74"/>
      <c r="D106" s="57"/>
      <c r="E106" s="16" t="s">
        <v>68</v>
      </c>
      <c r="F106" s="16"/>
      <c r="G106" s="16"/>
      <c r="H106" s="16"/>
      <c r="I106" s="10"/>
      <c r="J106" s="23"/>
    </row>
    <row r="107" spans="1:10">
      <c r="A107" s="57"/>
      <c r="B107" s="73"/>
      <c r="C107" s="74"/>
      <c r="D107" s="57"/>
      <c r="E107" s="16" t="s">
        <v>12</v>
      </c>
      <c r="F107" s="16"/>
      <c r="G107" s="16"/>
      <c r="H107" s="16"/>
      <c r="I107" s="10"/>
      <c r="J107" s="23"/>
    </row>
    <row r="108" spans="1:10">
      <c r="A108" s="57"/>
      <c r="B108" s="73"/>
      <c r="C108" s="74"/>
      <c r="D108" s="57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7"/>
      <c r="B109" s="73"/>
      <c r="C109" s="74"/>
      <c r="D109" s="57"/>
      <c r="E109" s="16" t="s">
        <v>68</v>
      </c>
      <c r="F109" s="16"/>
      <c r="G109" s="16"/>
      <c r="H109" s="16"/>
      <c r="I109" s="10"/>
      <c r="J109" s="23"/>
    </row>
    <row r="110" spans="1:10">
      <c r="A110" s="57"/>
      <c r="B110" s="73"/>
      <c r="C110" s="74"/>
      <c r="D110" s="57"/>
      <c r="E110" s="16" t="s">
        <v>68</v>
      </c>
      <c r="F110" s="16"/>
      <c r="G110" s="16"/>
      <c r="H110" s="16"/>
      <c r="I110" s="10"/>
      <c r="J110" s="23"/>
    </row>
    <row r="111" spans="1:10">
      <c r="A111" s="57"/>
      <c r="B111" s="73"/>
      <c r="C111" s="74"/>
      <c r="D111" s="57"/>
      <c r="E111" s="16" t="s">
        <v>12</v>
      </c>
      <c r="F111" s="16"/>
      <c r="G111" s="16"/>
      <c r="H111" s="16"/>
      <c r="I111" s="10"/>
      <c r="J111" s="23"/>
    </row>
    <row r="112" spans="1:10">
      <c r="A112" s="57"/>
      <c r="B112" s="73"/>
      <c r="C112" s="74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B22:B30"/>
    <mergeCell ref="C22:C30"/>
    <mergeCell ref="A12:A21"/>
    <mergeCell ref="A32:A41"/>
    <mergeCell ref="A22:A30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4" t="s">
        <v>79</v>
      </c>
      <c r="B1" s="54"/>
      <c r="C1" s="54"/>
    </row>
    <row r="2" spans="1:3" ht="14.25" customHeight="1">
      <c r="A2" s="55" t="s">
        <v>80</v>
      </c>
      <c r="B2" s="55"/>
      <c r="C2" s="55"/>
    </row>
    <row r="3" spans="1:3" ht="18.75" customHeight="1">
      <c r="A3" s="55" t="s">
        <v>26</v>
      </c>
      <c r="B3" s="55"/>
      <c r="C3" s="55"/>
    </row>
    <row r="4" spans="1:3">
      <c r="A4" s="56"/>
      <c r="B4" s="56"/>
      <c r="C4" s="56"/>
    </row>
    <row r="5" spans="1:3">
      <c r="A5" s="59" t="s">
        <v>81</v>
      </c>
      <c r="B5" s="59"/>
      <c r="C5" s="59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8" t="s">
        <v>86</v>
      </c>
      <c r="B9" s="53"/>
      <c r="C9" s="9" t="s">
        <v>85</v>
      </c>
    </row>
    <row r="10" spans="1:3">
      <c r="A10" s="89"/>
      <c r="B10" s="53"/>
      <c r="C10" s="9" t="s">
        <v>85</v>
      </c>
    </row>
    <row r="11" spans="1:3">
      <c r="A11" s="90"/>
      <c r="B11" s="53"/>
      <c r="C11" s="9" t="s">
        <v>37</v>
      </c>
    </row>
    <row r="12" spans="1:3">
      <c r="A12" s="53" t="s">
        <v>88</v>
      </c>
      <c r="B12" s="53"/>
      <c r="C12" s="9" t="s">
        <v>85</v>
      </c>
    </row>
    <row r="13" spans="1:3">
      <c r="A13" s="53"/>
      <c r="B13" s="53"/>
      <c r="C13" s="9" t="s">
        <v>37</v>
      </c>
    </row>
    <row r="14" spans="1:3" ht="16.5" customHeight="1">
      <c r="A14" s="88" t="s">
        <v>87</v>
      </c>
      <c r="B14" s="53"/>
      <c r="C14" s="9" t="s">
        <v>85</v>
      </c>
    </row>
    <row r="15" spans="1:3">
      <c r="A15" s="89"/>
      <c r="B15" s="53"/>
      <c r="C15" s="9" t="s">
        <v>85</v>
      </c>
    </row>
    <row r="16" spans="1:3">
      <c r="A16" s="89"/>
      <c r="B16" s="53"/>
      <c r="C16" s="9" t="s">
        <v>37</v>
      </c>
    </row>
    <row r="17" spans="1:3">
      <c r="A17" s="90"/>
      <c r="B17" s="53"/>
      <c r="C17" s="9"/>
    </row>
    <row r="18" spans="1:3">
      <c r="A18" s="53" t="s">
        <v>89</v>
      </c>
      <c r="B18" s="53"/>
      <c r="C18" s="9" t="s">
        <v>85</v>
      </c>
    </row>
    <row r="19" spans="1:3">
      <c r="A19" s="53"/>
      <c r="B19" s="53"/>
      <c r="C19" s="9" t="s">
        <v>37</v>
      </c>
    </row>
    <row r="20" spans="1:3">
      <c r="A20" s="9" t="s">
        <v>43</v>
      </c>
      <c r="B20" s="9"/>
      <c r="C20" s="9"/>
    </row>
    <row r="21" spans="1:3">
      <c r="A21" s="53" t="s">
        <v>13</v>
      </c>
      <c r="B21" s="53"/>
      <c r="C21" s="9" t="s">
        <v>85</v>
      </c>
    </row>
    <row r="22" spans="1:3">
      <c r="A22" s="53"/>
      <c r="B22" s="53"/>
      <c r="C22" s="9" t="s">
        <v>85</v>
      </c>
    </row>
    <row r="23" spans="1:3">
      <c r="A23" s="53"/>
      <c r="B23" s="53"/>
      <c r="C23" s="9" t="s">
        <v>37</v>
      </c>
    </row>
    <row r="24" spans="1:3" ht="18" customHeight="1">
      <c r="A24" s="88" t="s">
        <v>90</v>
      </c>
      <c r="B24" s="53"/>
      <c r="C24" s="9" t="s">
        <v>85</v>
      </c>
    </row>
    <row r="25" spans="1:3">
      <c r="A25" s="89"/>
      <c r="B25" s="53"/>
      <c r="C25" s="9" t="s">
        <v>37</v>
      </c>
    </row>
    <row r="26" spans="1:3">
      <c r="A26" s="90"/>
      <c r="B26" s="53"/>
      <c r="C26" s="9"/>
    </row>
    <row r="27" spans="1:3">
      <c r="A27" s="53" t="s">
        <v>93</v>
      </c>
      <c r="B27" s="53"/>
      <c r="C27" s="9" t="s">
        <v>85</v>
      </c>
    </row>
    <row r="28" spans="1:3">
      <c r="A28" s="53"/>
      <c r="B28" s="53"/>
      <c r="C28" s="9" t="s">
        <v>37</v>
      </c>
    </row>
    <row r="29" spans="1:3">
      <c r="A29" s="9" t="s">
        <v>43</v>
      </c>
      <c r="B29" s="9"/>
      <c r="C29" s="9"/>
    </row>
    <row r="30" spans="1:3">
      <c r="A30" s="53" t="s">
        <v>19</v>
      </c>
      <c r="B30" s="53"/>
      <c r="C30" s="9" t="s">
        <v>85</v>
      </c>
    </row>
    <row r="31" spans="1:3">
      <c r="A31" s="53"/>
      <c r="B31" s="53"/>
      <c r="C31" s="9" t="s">
        <v>85</v>
      </c>
    </row>
    <row r="32" spans="1:3" ht="31.5">
      <c r="A32" s="9" t="s">
        <v>91</v>
      </c>
      <c r="B32" s="53"/>
      <c r="C32" s="9" t="s">
        <v>85</v>
      </c>
    </row>
    <row r="33" spans="1:3">
      <c r="A33" s="9"/>
      <c r="B33" s="53"/>
      <c r="C33" s="9" t="s">
        <v>37</v>
      </c>
    </row>
    <row r="34" spans="1:3">
      <c r="A34" s="53" t="s">
        <v>92</v>
      </c>
      <c r="B34" s="53"/>
      <c r="C34" s="9" t="s">
        <v>85</v>
      </c>
    </row>
    <row r="35" spans="1:3">
      <c r="A35" s="53"/>
      <c r="B35" s="53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2024-06-27T10:53:50Z</dcterms:modified>
</cp:coreProperties>
</file>