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2"/>
  </bookViews>
  <sheets>
    <sheet name="Т" sheetId="11" r:id="rId1"/>
    <sheet name="Т 4" sheetId="3" r:id="rId2"/>
    <sheet name="Т 5" sheetId="5" r:id="rId3"/>
    <sheet name="Т 7" sheetId="9" r:id="rId4"/>
    <sheet name="Т 7.1" sheetId="10" r:id="rId5"/>
  </sheets>
  <definedNames>
    <definedName name="_xlnm.Print_Area" localSheetId="1">'Т 4'!$A$1:$H$134</definedName>
    <definedName name="_xlnm.Print_Area" localSheetId="2">'Т 5'!$A$1:$M$242</definedName>
    <definedName name="_xlnm.Print_Area" localSheetId="3">'Т 7'!$A$1:$J$351</definedName>
  </definedNames>
  <calcPr calcId="144525"/>
</workbook>
</file>

<file path=xl/calcChain.xml><?xml version="1.0" encoding="utf-8"?>
<calcChain xmlns="http://schemas.openxmlformats.org/spreadsheetml/2006/main">
  <c r="H15" i="5" l="1"/>
  <c r="H18" i="5" l="1"/>
  <c r="H13" i="5" s="1"/>
  <c r="H10" i="5" s="1"/>
  <c r="H17" i="5"/>
  <c r="H12" i="5"/>
  <c r="H35" i="5"/>
  <c r="H45" i="5"/>
  <c r="H47" i="5"/>
  <c r="H48" i="5"/>
  <c r="H46" i="5"/>
  <c r="H59" i="5"/>
  <c r="H58" i="5"/>
  <c r="H57" i="5"/>
  <c r="H61" i="5"/>
  <c r="H81" i="5"/>
  <c r="H76" i="5" s="1"/>
  <c r="H79" i="5"/>
  <c r="H78" i="5"/>
  <c r="H122" i="5"/>
  <c r="D33" i="3"/>
  <c r="E33" i="3"/>
  <c r="F33" i="3"/>
  <c r="G33" i="3"/>
  <c r="G46" i="3"/>
  <c r="D73" i="3"/>
  <c r="E73" i="3"/>
  <c r="F73" i="3"/>
  <c r="G73" i="3"/>
  <c r="D75" i="3"/>
  <c r="H15" i="9"/>
  <c r="H16" i="9"/>
  <c r="G55" i="9"/>
  <c r="H55" i="9"/>
  <c r="G152" i="9"/>
  <c r="H152" i="9"/>
  <c r="I152" i="9"/>
  <c r="F123" i="9" l="1"/>
  <c r="I123" i="9"/>
  <c r="G130" i="5" l="1"/>
  <c r="G133" i="5" l="1"/>
  <c r="G18" i="5" l="1"/>
  <c r="G15" i="5"/>
  <c r="G20" i="5"/>
  <c r="F45" i="5" l="1"/>
  <c r="G45" i="5"/>
  <c r="I45" i="5"/>
  <c r="J45" i="5"/>
  <c r="K45" i="5"/>
  <c r="L45" i="5"/>
  <c r="M45" i="5"/>
  <c r="G17" i="5" l="1"/>
  <c r="G153" i="5"/>
  <c r="G154" i="5"/>
  <c r="G155" i="5"/>
  <c r="G156" i="5"/>
  <c r="M183" i="5"/>
  <c r="L183" i="5"/>
  <c r="K183" i="5"/>
  <c r="J183" i="5"/>
  <c r="I183" i="5"/>
  <c r="H183" i="5"/>
  <c r="G183" i="5"/>
  <c r="F183" i="5"/>
  <c r="E183" i="5"/>
  <c r="D183" i="5"/>
  <c r="M178" i="5"/>
  <c r="L178" i="5"/>
  <c r="K178" i="5"/>
  <c r="J178" i="5"/>
  <c r="I178" i="5"/>
  <c r="H178" i="5"/>
  <c r="G178" i="5"/>
  <c r="F178" i="5"/>
  <c r="E178" i="5"/>
  <c r="D178" i="5"/>
  <c r="I20" i="9"/>
  <c r="F21" i="9"/>
  <c r="F16" i="9" s="1"/>
  <c r="H20" i="9"/>
  <c r="H170" i="9"/>
  <c r="F198" i="9"/>
  <c r="H197" i="9"/>
  <c r="F197" i="9" s="1"/>
  <c r="G240" i="9"/>
  <c r="H240" i="9"/>
  <c r="I240" i="9"/>
  <c r="H264" i="9"/>
  <c r="H263" i="9" s="1"/>
  <c r="H273" i="9"/>
  <c r="F270" i="9"/>
  <c r="I269" i="9"/>
  <c r="F269" i="9"/>
  <c r="I268" i="9"/>
  <c r="H268" i="9"/>
  <c r="F268" i="9" s="1"/>
  <c r="F265" i="9"/>
  <c r="I264" i="9"/>
  <c r="F264" i="9" s="1"/>
  <c r="H156" i="9" l="1"/>
  <c r="H19" i="9"/>
  <c r="I263" i="9"/>
  <c r="F263" i="9" s="1"/>
  <c r="G57" i="5" l="1"/>
  <c r="G58" i="5"/>
  <c r="G59" i="5"/>
  <c r="G60" i="5"/>
  <c r="D66" i="5"/>
  <c r="E61" i="5"/>
  <c r="F57" i="5"/>
  <c r="F58" i="5"/>
  <c r="F59" i="5"/>
  <c r="F60" i="5"/>
  <c r="G66" i="5"/>
  <c r="F66" i="5"/>
  <c r="F61" i="5"/>
  <c r="F71" i="5"/>
  <c r="G71" i="5"/>
  <c r="G61" i="5"/>
  <c r="G56" i="5" s="1"/>
  <c r="G138" i="5"/>
  <c r="G170" i="9"/>
  <c r="G156" i="9" s="1"/>
  <c r="I170" i="9"/>
  <c r="I156" i="9" s="1"/>
  <c r="D20" i="5"/>
  <c r="D79" i="5"/>
  <c r="D78" i="5"/>
  <c r="D77" i="5"/>
  <c r="D81" i="5"/>
  <c r="D86" i="5"/>
  <c r="D96" i="5"/>
  <c r="D156" i="5"/>
  <c r="D155" i="5"/>
  <c r="D154" i="5"/>
  <c r="F56" i="5" l="1"/>
  <c r="D153" i="5"/>
  <c r="H130" i="5"/>
  <c r="I130" i="5"/>
  <c r="J130" i="5"/>
  <c r="K130" i="5"/>
  <c r="L130" i="5"/>
  <c r="M130" i="5"/>
  <c r="H129" i="5"/>
  <c r="I129" i="5"/>
  <c r="I12" i="5" s="1"/>
  <c r="J129" i="5"/>
  <c r="J12" i="5" s="1"/>
  <c r="K129" i="5"/>
  <c r="L129" i="5"/>
  <c r="L12" i="5" s="1"/>
  <c r="M129" i="5"/>
  <c r="M12" i="5" s="1"/>
  <c r="H128" i="5"/>
  <c r="I128" i="5"/>
  <c r="J128" i="5"/>
  <c r="J11" i="5" s="1"/>
  <c r="K128" i="5"/>
  <c r="L128" i="5"/>
  <c r="L127" i="5" s="1"/>
  <c r="M128" i="5"/>
  <c r="F156" i="5"/>
  <c r="F130" i="5" s="1"/>
  <c r="F155" i="5"/>
  <c r="F129" i="5" s="1"/>
  <c r="F154" i="5"/>
  <c r="G128" i="5"/>
  <c r="G129" i="5"/>
  <c r="F128" i="5"/>
  <c r="F158" i="5"/>
  <c r="E128" i="5"/>
  <c r="E155" i="5"/>
  <c r="E129" i="5" s="1"/>
  <c r="E156" i="5"/>
  <c r="E130" i="5" s="1"/>
  <c r="E154" i="5"/>
  <c r="K12" i="5"/>
  <c r="I11" i="5"/>
  <c r="K11" i="5"/>
  <c r="M11" i="5"/>
  <c r="H127" i="5" l="1"/>
  <c r="L11" i="5"/>
  <c r="K127" i="5"/>
  <c r="E127" i="5"/>
  <c r="F127" i="5"/>
  <c r="J127" i="5"/>
  <c r="M127" i="5"/>
  <c r="I127" i="5"/>
  <c r="G127" i="5"/>
  <c r="F153" i="5"/>
  <c r="D129" i="5" l="1"/>
  <c r="D130" i="5"/>
  <c r="D128" i="5"/>
  <c r="E188" i="5"/>
  <c r="F188" i="5"/>
  <c r="G188" i="5"/>
  <c r="H188" i="5"/>
  <c r="I188" i="5"/>
  <c r="J188" i="5"/>
  <c r="K188" i="5"/>
  <c r="L188" i="5"/>
  <c r="M188" i="5"/>
  <c r="D188" i="5"/>
  <c r="E173" i="5"/>
  <c r="F173" i="5"/>
  <c r="G173" i="5"/>
  <c r="H173" i="5"/>
  <c r="I173" i="5"/>
  <c r="J173" i="5"/>
  <c r="K173" i="5"/>
  <c r="L173" i="5"/>
  <c r="M173" i="5"/>
  <c r="D173" i="5"/>
  <c r="E163" i="5"/>
  <c r="F163" i="5"/>
  <c r="G163" i="5"/>
  <c r="H163" i="5"/>
  <c r="I163" i="5"/>
  <c r="J163" i="5"/>
  <c r="K163" i="5"/>
  <c r="L163" i="5"/>
  <c r="M163" i="5"/>
  <c r="E168" i="5"/>
  <c r="F168" i="5"/>
  <c r="G168" i="5"/>
  <c r="H168" i="5"/>
  <c r="I168" i="5"/>
  <c r="J168" i="5"/>
  <c r="K168" i="5"/>
  <c r="L168" i="5"/>
  <c r="M168" i="5"/>
  <c r="D168" i="5"/>
  <c r="D163" i="5"/>
  <c r="E158" i="5"/>
  <c r="G158" i="5"/>
  <c r="H158" i="5"/>
  <c r="I158" i="5"/>
  <c r="J158" i="5"/>
  <c r="K158" i="5"/>
  <c r="L158" i="5"/>
  <c r="M158" i="5"/>
  <c r="D158" i="5"/>
  <c r="H153" i="5"/>
  <c r="E153" i="5"/>
  <c r="D127" i="5" l="1"/>
  <c r="F275" i="9"/>
  <c r="I274" i="9"/>
  <c r="I273" i="9" s="1"/>
  <c r="F274" i="9"/>
  <c r="F273" i="9" l="1"/>
  <c r="D130" i="3"/>
  <c r="G79" i="5" l="1"/>
  <c r="G48" i="5" s="1"/>
  <c r="G78" i="5"/>
  <c r="G47" i="5" s="1"/>
  <c r="G12" i="5" s="1"/>
  <c r="D82" i="3" l="1"/>
  <c r="F133" i="5"/>
  <c r="I137" i="9"/>
  <c r="H12" i="9"/>
  <c r="I63" i="9"/>
  <c r="I55" i="9" s="1"/>
  <c r="F55" i="9" s="1"/>
  <c r="I95" i="9"/>
  <c r="H77" i="5" l="1"/>
  <c r="H11" i="5" s="1"/>
  <c r="G77" i="5"/>
  <c r="G46" i="5" s="1"/>
  <c r="G11" i="5" s="1"/>
  <c r="G102" i="5"/>
  <c r="H102" i="5"/>
  <c r="G86" i="5"/>
  <c r="H86" i="5"/>
  <c r="G81" i="5"/>
  <c r="H56" i="5"/>
  <c r="G194" i="5"/>
  <c r="H194" i="5"/>
  <c r="F194" i="5"/>
  <c r="G230" i="5"/>
  <c r="H230" i="5"/>
  <c r="F230" i="5"/>
  <c r="G222" i="5"/>
  <c r="H222" i="5"/>
  <c r="F222" i="5"/>
  <c r="G76" i="5" l="1"/>
  <c r="G235" i="5"/>
  <c r="H235" i="5"/>
  <c r="E15" i="3"/>
  <c r="F15" i="3"/>
  <c r="G15" i="3"/>
  <c r="E28" i="3"/>
  <c r="F28" i="3"/>
  <c r="G28" i="3"/>
  <c r="D30" i="3"/>
  <c r="D28" i="3" s="1"/>
  <c r="G119" i="3"/>
  <c r="G128" i="3"/>
  <c r="D128" i="3" s="1"/>
  <c r="F17" i="5"/>
  <c r="F18" i="5"/>
  <c r="F16" i="5"/>
  <c r="F40" i="5"/>
  <c r="F77" i="5"/>
  <c r="F46" i="5" s="1"/>
  <c r="F78" i="5"/>
  <c r="F47" i="5" s="1"/>
  <c r="F79" i="5"/>
  <c r="F48" i="5" s="1"/>
  <c r="F13" i="5" s="1"/>
  <c r="F81" i="5"/>
  <c r="F86" i="5"/>
  <c r="F12" i="5" l="1"/>
  <c r="F11" i="5"/>
  <c r="F76" i="5"/>
  <c r="F102" i="5"/>
  <c r="F138" i="5"/>
  <c r="F235" i="5"/>
  <c r="F10" i="5" l="1"/>
  <c r="F190" i="9"/>
  <c r="G63" i="9"/>
  <c r="H63" i="9"/>
  <c r="F219" i="9"/>
  <c r="F218" i="9" s="1"/>
  <c r="H218" i="9"/>
  <c r="I218" i="9"/>
  <c r="G218" i="9"/>
  <c r="F91" i="9"/>
  <c r="F90" i="9" s="1"/>
  <c r="I90" i="9"/>
  <c r="H90" i="9"/>
  <c r="H89" i="9" s="1"/>
  <c r="G90" i="9"/>
  <c r="G89" i="9" s="1"/>
  <c r="I89" i="9" l="1"/>
  <c r="F89" i="9" s="1"/>
  <c r="G50" i="9" l="1"/>
  <c r="G49" i="9" s="1"/>
  <c r="G14" i="9" s="1"/>
  <c r="G10" i="9" s="1"/>
  <c r="H50" i="9"/>
  <c r="H49" i="9" s="1"/>
  <c r="I50" i="9"/>
  <c r="I49" i="9" s="1"/>
  <c r="F51" i="9"/>
  <c r="F50" i="9" s="1"/>
  <c r="I85" i="9"/>
  <c r="H85" i="9"/>
  <c r="G85" i="9"/>
  <c r="I345" i="9"/>
  <c r="F345" i="9" s="1"/>
  <c r="I326" i="9"/>
  <c r="F346" i="9"/>
  <c r="D123" i="3"/>
  <c r="E18" i="5"/>
  <c r="I16" i="9"/>
  <c r="I189" i="9"/>
  <c r="I344" i="9" l="1"/>
  <c r="F344" i="9" s="1"/>
  <c r="F49" i="9"/>
  <c r="G49" i="3"/>
  <c r="G45" i="3" s="1"/>
  <c r="F49" i="3"/>
  <c r="F45" i="3" s="1"/>
  <c r="E49" i="3"/>
  <c r="E45" i="3" s="1"/>
  <c r="G83" i="3"/>
  <c r="E17" i="5"/>
  <c r="E15" i="5" s="1"/>
  <c r="E35" i="5"/>
  <c r="E79" i="5"/>
  <c r="E78" i="5"/>
  <c r="E77" i="5"/>
  <c r="E138" i="5"/>
  <c r="D225" i="5"/>
  <c r="I99" i="9"/>
  <c r="I98" i="9" s="1"/>
  <c r="F100" i="9"/>
  <c r="F255" i="9"/>
  <c r="F240" i="9" l="1"/>
  <c r="I54" i="9"/>
  <c r="I53" i="9" s="1"/>
  <c r="E76" i="5"/>
  <c r="F99" i="9"/>
  <c r="F46" i="3"/>
  <c r="E46" i="3"/>
  <c r="D49" i="3"/>
  <c r="D51" i="3"/>
  <c r="E81" i="5"/>
  <c r="E86" i="5"/>
  <c r="I11" i="9" l="1"/>
  <c r="D46" i="3"/>
  <c r="D48" i="3"/>
  <c r="E42" i="3" l="1"/>
  <c r="F42" i="3"/>
  <c r="G42" i="3"/>
  <c r="E56" i="3"/>
  <c r="F56" i="3"/>
  <c r="G56" i="3"/>
  <c r="E60" i="3"/>
  <c r="F60" i="3"/>
  <c r="G60" i="3"/>
  <c r="D63" i="3"/>
  <c r="E46" i="5"/>
  <c r="E11" i="5" s="1"/>
  <c r="E47" i="5"/>
  <c r="E12" i="5" s="1"/>
  <c r="E48" i="5"/>
  <c r="E56" i="5"/>
  <c r="E96" i="5"/>
  <c r="E102" i="5"/>
  <c r="F60" i="9"/>
  <c r="I59" i="9"/>
  <c r="I58" i="9" s="1"/>
  <c r="G72" i="9"/>
  <c r="G62" i="9" s="1"/>
  <c r="H72" i="9"/>
  <c r="I72" i="9"/>
  <c r="I62" i="9" s="1"/>
  <c r="F73" i="9"/>
  <c r="H84" i="9"/>
  <c r="I84" i="9"/>
  <c r="G84" i="9"/>
  <c r="G95" i="9"/>
  <c r="H95" i="9"/>
  <c r="F105" i="9"/>
  <c r="I104" i="9"/>
  <c r="I103" i="9" s="1"/>
  <c r="G104" i="9"/>
  <c r="F138" i="9"/>
  <c r="I136" i="9"/>
  <c r="F136" i="9" s="1"/>
  <c r="I209" i="9"/>
  <c r="I208" i="9" s="1"/>
  <c r="H224" i="9"/>
  <c r="H169" i="9" s="1"/>
  <c r="I224" i="9"/>
  <c r="I169" i="9" s="1"/>
  <c r="G224" i="9"/>
  <c r="G169" i="9" s="1"/>
  <c r="G254" i="9"/>
  <c r="F331" i="9"/>
  <c r="E45" i="5" l="1"/>
  <c r="H11" i="9"/>
  <c r="H54" i="9"/>
  <c r="H53" i="9" s="1"/>
  <c r="I71" i="9"/>
  <c r="I61" i="9" s="1"/>
  <c r="H71" i="9"/>
  <c r="H61" i="9" s="1"/>
  <c r="H62" i="9"/>
  <c r="F72" i="9"/>
  <c r="F137" i="9"/>
  <c r="I122" i="9"/>
  <c r="I121" i="9" s="1"/>
  <c r="F121" i="9" s="1"/>
  <c r="G94" i="9"/>
  <c r="G93" i="9" s="1"/>
  <c r="G71" i="9"/>
  <c r="G61" i="9" s="1"/>
  <c r="D60" i="3"/>
  <c r="G103" i="9"/>
  <c r="F71" i="9" l="1"/>
  <c r="G54" i="9"/>
  <c r="G53" i="9" s="1"/>
  <c r="G11" i="9"/>
  <c r="F122" i="9"/>
  <c r="D59" i="3"/>
  <c r="F79" i="3"/>
  <c r="F78" i="3" s="1"/>
  <c r="D102" i="3"/>
  <c r="D127" i="3"/>
  <c r="D119" i="3" s="1"/>
  <c r="F54" i="9" l="1"/>
  <c r="F53" i="9"/>
  <c r="D47" i="5"/>
  <c r="D48" i="5"/>
  <c r="D51" i="5"/>
  <c r="D76" i="5"/>
  <c r="D133" i="5"/>
  <c r="H104" i="9"/>
  <c r="F104" i="9" s="1"/>
  <c r="H158" i="9"/>
  <c r="H160" i="9"/>
  <c r="H103" i="9" l="1"/>
  <c r="F103" i="9" s="1"/>
  <c r="H94" i="9"/>
  <c r="H93" i="9" s="1"/>
  <c r="H165" i="9"/>
  <c r="H164" i="9" s="1"/>
  <c r="I160" i="9"/>
  <c r="I159" i="9" s="1"/>
  <c r="H159" i="9"/>
  <c r="F158" i="9" s="1"/>
  <c r="F167" i="9"/>
  <c r="F166" i="9"/>
  <c r="F191" i="9"/>
  <c r="H157" i="9"/>
  <c r="G241" i="9"/>
  <c r="G157" i="9" s="1"/>
  <c r="G12" i="9" s="1"/>
  <c r="G9" i="9" s="1"/>
  <c r="I244" i="9"/>
  <c r="I243" i="9" s="1"/>
  <c r="F245" i="9"/>
  <c r="F280" i="9"/>
  <c r="F336" i="9"/>
  <c r="F326" i="9" s="1"/>
  <c r="I157" i="9" l="1"/>
  <c r="I239" i="9"/>
  <c r="I238" i="9" s="1"/>
  <c r="F162" i="9"/>
  <c r="G155" i="9"/>
  <c r="F165" i="9"/>
  <c r="F164" i="9" s="1"/>
  <c r="F241" i="9"/>
  <c r="G239" i="9"/>
  <c r="F171" i="9"/>
  <c r="I155" i="9" l="1"/>
  <c r="I12" i="9"/>
  <c r="H155" i="9"/>
  <c r="F157" i="9"/>
  <c r="F260" i="9"/>
  <c r="I259" i="9"/>
  <c r="I258" i="9" s="1"/>
  <c r="H259" i="9"/>
  <c r="I254" i="9"/>
  <c r="I253" i="9" s="1"/>
  <c r="H254" i="9"/>
  <c r="F209" i="9"/>
  <c r="F210" i="9"/>
  <c r="F208" i="9"/>
  <c r="I45" i="9"/>
  <c r="I44" i="9" s="1"/>
  <c r="H45" i="9"/>
  <c r="H44" i="9" s="1"/>
  <c r="H14" i="9" s="1"/>
  <c r="H10" i="9" s="1"/>
  <c r="H9" i="9" s="1"/>
  <c r="E13" i="3"/>
  <c r="F13" i="3"/>
  <c r="G13" i="3"/>
  <c r="D27" i="3"/>
  <c r="G25" i="3"/>
  <c r="F25" i="3"/>
  <c r="D17" i="5"/>
  <c r="D18" i="5"/>
  <c r="D19" i="5"/>
  <c r="D16" i="5"/>
  <c r="D221" i="5"/>
  <c r="D222" i="5"/>
  <c r="D223" i="5"/>
  <c r="D220" i="5"/>
  <c r="D35" i="5"/>
  <c r="F46" i="9"/>
  <c r="F250" i="9"/>
  <c r="F249" i="9" s="1"/>
  <c r="F248" i="9" s="1"/>
  <c r="H249" i="9"/>
  <c r="H248" i="9" s="1"/>
  <c r="F189" i="9"/>
  <c r="G168" i="9"/>
  <c r="H168" i="9"/>
  <c r="H258" i="9" l="1"/>
  <c r="F258" i="9" s="1"/>
  <c r="F259" i="9"/>
  <c r="D25" i="3"/>
  <c r="F254" i="9"/>
  <c r="D15" i="5"/>
  <c r="I188" i="9"/>
  <c r="F188" i="9" l="1"/>
  <c r="F86" i="9" l="1"/>
  <c r="F63" i="9" s="1"/>
  <c r="F118" i="9"/>
  <c r="F161" i="9"/>
  <c r="F225" i="9"/>
  <c r="F170" i="9" s="1"/>
  <c r="H223" i="9"/>
  <c r="I223" i="9"/>
  <c r="I168" i="9" s="1"/>
  <c r="F168" i="9" s="1"/>
  <c r="G223" i="9"/>
  <c r="F224" i="9"/>
  <c r="F169" i="9" s="1"/>
  <c r="F85" i="9" l="1"/>
  <c r="F62" i="9" s="1"/>
  <c r="F223" i="9"/>
  <c r="D25" i="5"/>
  <c r="D30" i="5"/>
  <c r="D46" i="5"/>
  <c r="D56" i="5"/>
  <c r="D138" i="5"/>
  <c r="G16" i="3"/>
  <c r="D16" i="3" s="1"/>
  <c r="G19" i="3"/>
  <c r="D19" i="3" s="1"/>
  <c r="G22" i="3"/>
  <c r="D22" i="3" s="1"/>
  <c r="E38" i="3"/>
  <c r="F38" i="3"/>
  <c r="G38" i="3"/>
  <c r="E83" i="3"/>
  <c r="F83" i="3"/>
  <c r="E95" i="3"/>
  <c r="F95" i="3"/>
  <c r="G95" i="3"/>
  <c r="E31" i="3"/>
  <c r="D41" i="3"/>
  <c r="F76" i="3"/>
  <c r="D86" i="3"/>
  <c r="D18" i="3"/>
  <c r="D21" i="3"/>
  <c r="D98" i="3"/>
  <c r="E78" i="3"/>
  <c r="E76" i="3" s="1"/>
  <c r="G238" i="9"/>
  <c r="G253" i="9"/>
  <c r="D15" i="3" l="1"/>
  <c r="D78" i="3"/>
  <c r="F156" i="9"/>
  <c r="F31" i="3"/>
  <c r="F10" i="3" s="1"/>
  <c r="D11" i="5"/>
  <c r="D83" i="3"/>
  <c r="D95" i="3"/>
  <c r="G154" i="9"/>
  <c r="D38" i="3"/>
  <c r="E12" i="3"/>
  <c r="E10" i="3"/>
  <c r="E133" i="5"/>
  <c r="F51" i="5"/>
  <c r="E51" i="5"/>
  <c r="F20" i="5"/>
  <c r="D12" i="5"/>
  <c r="H244" i="9"/>
  <c r="F335" i="9"/>
  <c r="F330" i="9"/>
  <c r="F329" i="9" s="1"/>
  <c r="I329" i="9" s="1"/>
  <c r="F244" i="9"/>
  <c r="F243" i="9" s="1"/>
  <c r="F238" i="9" s="1"/>
  <c r="H253" i="9"/>
  <c r="F253" i="9"/>
  <c r="F279" i="9"/>
  <c r="I279" i="9" s="1"/>
  <c r="F45" i="9"/>
  <c r="H239" i="9" l="1"/>
  <c r="H243" i="9"/>
  <c r="F334" i="9"/>
  <c r="F324" i="9" s="1"/>
  <c r="F325" i="9"/>
  <c r="F12" i="3"/>
  <c r="I94" i="9"/>
  <c r="I93" i="9" s="1"/>
  <c r="I154" i="9"/>
  <c r="I330" i="9"/>
  <c r="H154" i="9"/>
  <c r="F20" i="9"/>
  <c r="I335" i="9"/>
  <c r="F278" i="9"/>
  <c r="I278" i="9" s="1"/>
  <c r="F59" i="9"/>
  <c r="F117" i="9"/>
  <c r="I117" i="9" s="1"/>
  <c r="F44" i="9"/>
  <c r="I334" i="9" l="1"/>
  <c r="I324" i="9" s="1"/>
  <c r="I325" i="9"/>
  <c r="F11" i="9"/>
  <c r="F15" i="9"/>
  <c r="F19" i="9"/>
  <c r="F14" i="9" s="1"/>
  <c r="H238" i="9"/>
  <c r="F239" i="9"/>
  <c r="F116" i="9"/>
  <c r="I116" i="9" s="1"/>
  <c r="F58" i="9"/>
  <c r="G14" i="3"/>
  <c r="G35" i="5"/>
  <c r="I35" i="5"/>
  <c r="J35" i="5"/>
  <c r="K35" i="5"/>
  <c r="L35" i="5"/>
  <c r="M35" i="5"/>
  <c r="F35" i="5"/>
  <c r="F15" i="5" s="1"/>
  <c r="E230" i="5"/>
  <c r="I230" i="5"/>
  <c r="J230" i="5"/>
  <c r="K230" i="5"/>
  <c r="L230" i="5"/>
  <c r="M230" i="5"/>
  <c r="D230" i="5"/>
  <c r="E225" i="5"/>
  <c r="F225" i="5"/>
  <c r="G225" i="5"/>
  <c r="H225" i="5"/>
  <c r="I225" i="5"/>
  <c r="J225" i="5"/>
  <c r="K225" i="5"/>
  <c r="L225" i="5"/>
  <c r="M225" i="5"/>
  <c r="E222" i="5"/>
  <c r="F219" i="5"/>
  <c r="G219" i="5"/>
  <c r="H219" i="5"/>
  <c r="I222" i="5"/>
  <c r="I219" i="5" s="1"/>
  <c r="J222" i="5"/>
  <c r="J219" i="5" s="1"/>
  <c r="K222" i="5"/>
  <c r="K219" i="5" s="1"/>
  <c r="L222" i="5"/>
  <c r="L219" i="5" s="1"/>
  <c r="M222" i="5"/>
  <c r="M219" i="5" s="1"/>
  <c r="E194" i="5"/>
  <c r="I194" i="5"/>
  <c r="J194" i="5"/>
  <c r="K194" i="5"/>
  <c r="L194" i="5"/>
  <c r="M194" i="5"/>
  <c r="E20" i="5"/>
  <c r="H20" i="5"/>
  <c r="I20" i="5"/>
  <c r="J20" i="5"/>
  <c r="K20" i="5"/>
  <c r="L20" i="5"/>
  <c r="M20" i="5"/>
  <c r="D99" i="3"/>
  <c r="G99" i="3" s="1"/>
  <c r="E219" i="5" l="1"/>
  <c r="E13" i="5"/>
  <c r="F12" i="9"/>
  <c r="I15" i="9"/>
  <c r="I19" i="9"/>
  <c r="I14" i="9" s="1"/>
  <c r="I10" i="9" s="1"/>
  <c r="F10" i="9" s="1"/>
  <c r="D13" i="3"/>
  <c r="H138" i="5"/>
  <c r="I138" i="5"/>
  <c r="J138" i="5"/>
  <c r="K138" i="5"/>
  <c r="L138" i="5"/>
  <c r="M138" i="5"/>
  <c r="H133" i="5"/>
  <c r="I133" i="5"/>
  <c r="J133" i="5"/>
  <c r="K133" i="5"/>
  <c r="L133" i="5"/>
  <c r="M133" i="5"/>
  <c r="G51" i="5"/>
  <c r="H51" i="5"/>
  <c r="I51" i="5"/>
  <c r="J51" i="5"/>
  <c r="K51" i="5"/>
  <c r="L51" i="5"/>
  <c r="M51" i="5"/>
  <c r="F96" i="5"/>
  <c r="G96" i="5"/>
  <c r="H96" i="5"/>
  <c r="I96" i="5"/>
  <c r="J96" i="5"/>
  <c r="K96" i="5"/>
  <c r="L96" i="5"/>
  <c r="M96" i="5"/>
  <c r="I76" i="5"/>
  <c r="J76" i="5"/>
  <c r="K76" i="5"/>
  <c r="L76" i="5"/>
  <c r="M76" i="5"/>
  <c r="I18" i="5"/>
  <c r="I15" i="5" s="1"/>
  <c r="J18" i="5"/>
  <c r="J15" i="5" s="1"/>
  <c r="K18" i="5"/>
  <c r="K15" i="5" s="1"/>
  <c r="L18" i="5"/>
  <c r="L15" i="5" s="1"/>
  <c r="M18" i="5"/>
  <c r="M15" i="5" s="1"/>
  <c r="D219" i="5"/>
  <c r="D199" i="5"/>
  <c r="D194" i="5"/>
  <c r="G124" i="3"/>
  <c r="D124" i="3" s="1"/>
  <c r="G120" i="3"/>
  <c r="D120" i="3" s="1"/>
  <c r="D79" i="3"/>
  <c r="G79" i="3" s="1"/>
  <c r="D103" i="3"/>
  <c r="G103" i="3" s="1"/>
  <c r="G106" i="3"/>
  <c r="G78" i="3" s="1"/>
  <c r="G13" i="5" l="1"/>
  <c r="G10" i="5" s="1"/>
  <c r="I9" i="9"/>
  <c r="F9" i="9" s="1"/>
  <c r="D45" i="5"/>
  <c r="D13" i="5"/>
  <c r="D10" i="5" s="1"/>
  <c r="D56" i="3"/>
  <c r="G76" i="3"/>
  <c r="D76" i="3" s="1"/>
  <c r="M48" i="5"/>
  <c r="M13" i="5" s="1"/>
  <c r="L48" i="5"/>
  <c r="E10" i="5"/>
  <c r="J48" i="5"/>
  <c r="K48" i="5"/>
  <c r="K13" i="5" s="1"/>
  <c r="I48" i="5"/>
  <c r="I13" i="5" s="1"/>
  <c r="I10" i="5" l="1"/>
  <c r="K10" i="5"/>
  <c r="M10" i="5"/>
  <c r="L13" i="5"/>
  <c r="L10" i="5" s="1"/>
  <c r="J13" i="5"/>
  <c r="J10" i="5" s="1"/>
  <c r="G117" i="3"/>
  <c r="D117" i="3" s="1"/>
  <c r="D37" i="3"/>
  <c r="D34" i="3" s="1"/>
  <c r="G34" i="3" l="1"/>
  <c r="F84" i="9" l="1"/>
  <c r="F61" i="9" s="1"/>
  <c r="F160" i="9"/>
  <c r="F155" i="9" s="1"/>
  <c r="F159" i="9" l="1"/>
  <c r="F154" i="9" l="1"/>
  <c r="F95" i="9" l="1"/>
  <c r="F93" i="9" s="1"/>
  <c r="F94" i="9" l="1"/>
  <c r="G12" i="3"/>
  <c r="G10" i="3" s="1"/>
  <c r="D45" i="3"/>
  <c r="D42" i="3" s="1"/>
  <c r="D12" i="3" s="1"/>
  <c r="G31" i="3" l="1"/>
  <c r="D31" i="3" l="1"/>
  <c r="D10" i="3" s="1"/>
  <c r="F98" i="9" l="1"/>
  <c r="J152" i="9" l="1"/>
  <c r="F153" i="9"/>
  <c r="F152" i="9" s="1"/>
</calcChain>
</file>

<file path=xl/sharedStrings.xml><?xml version="1.0" encoding="utf-8"?>
<sst xmlns="http://schemas.openxmlformats.org/spreadsheetml/2006/main" count="1374" uniqueCount="457">
  <si>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</si>
  <si>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</si>
  <si>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</si>
  <si>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</si>
  <si>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</si>
  <si>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</si>
  <si>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</si>
  <si>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</si>
  <si>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</si>
  <si>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</si>
  <si>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</si>
  <si>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</si>
  <si>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</si>
  <si>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</si>
  <si>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</si>
  <si>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</si>
  <si>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</si>
  <si>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</si>
  <si>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</si>
  <si>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</si>
  <si>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</si>
  <si>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</si>
  <si>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</si>
  <si>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</si>
  <si>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</si>
  <si>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</si>
  <si>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</si>
  <si>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</si>
  <si>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</si>
  <si>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</si>
  <si>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</si>
  <si>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</si>
  <si>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</si>
  <si>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</si>
  <si>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</si>
  <si>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</si>
  <si>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</si>
  <si>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</si>
  <si>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</si>
  <si>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</si>
  <si>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</si>
  <si>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</si>
  <si>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</si>
  <si>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</si>
  <si>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</si>
  <si>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</si>
  <si>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</si>
  <si>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</si>
  <si>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</si>
  <si>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</si>
  <si>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</si>
  <si>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</si>
  <si>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</si>
  <si>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</si>
  <si>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</si>
  <si>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</si>
  <si>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</si>
  <si>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</si>
  <si>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</si>
  <si>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</si>
  <si>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</si>
  <si>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</si>
  <si>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</si>
  <si>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</si>
  <si>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</si>
  <si>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</si>
  <si>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</si>
  <si>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</si>
  <si>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</si>
  <si>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</si>
  <si>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</si>
  <si>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</si>
  <si>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</si>
  <si>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</si>
  <si>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</si>
  <si>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</si>
  <si>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</si>
  <si>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</si>
  <si>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</si>
  <si>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</si>
  <si>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</si>
  <si>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</si>
  <si>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</si>
  <si>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</si>
  <si>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</si>
  <si>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</si>
  <si>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</si>
  <si>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</si>
  <si>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</si>
  <si>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</si>
  <si>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</si>
  <si>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</si>
  <si>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</si>
  <si>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</si>
  <si>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</si>
  <si>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</si>
  <si>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</si>
  <si>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</si>
  <si>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</si>
  <si>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</si>
  <si>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</si>
  <si>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</si>
  <si>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</si>
  <si>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</si>
  <si>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</si>
  <si>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</si>
  <si>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</si>
  <si>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</si>
  <si>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</si>
  <si>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</si>
  <si>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</si>
  <si>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</si>
  <si>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</si>
  <si>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</si>
  <si>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</si>
  <si>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</si>
  <si>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</si>
  <si>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</si>
  <si>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</si>
  <si>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</si>
  <si>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</si>
  <si>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</si>
  <si>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</si>
  <si>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</si>
  <si>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</si>
  <si>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</si>
  <si>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</si>
  <si>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</si>
  <si>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</si>
  <si>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</si>
  <si>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</si>
  <si>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</si>
  <si>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</si>
  <si>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</si>
  <si>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</si>
  <si>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</si>
  <si>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</si>
  <si>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</si>
  <si>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</si>
  <si>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</si>
  <si>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</si>
  <si>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</si>
  <si>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</si>
  <si>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</si>
  <si>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</si>
  <si>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</si>
  <si>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</si>
  <si>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</si>
  <si>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</si>
  <si>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</si>
  <si>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</si>
  <si>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</si>
  <si>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</si>
  <si>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</si>
  <si>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</si>
  <si>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</si>
  <si>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</si>
  <si>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</si>
  <si>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</si>
  <si>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</si>
  <si>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</si>
  <si>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</si>
  <si>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</si>
  <si>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</si>
  <si>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</si>
  <si>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</si>
  <si>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</si>
  <si>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</si>
  <si>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</si>
  <si>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</si>
  <si>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</si>
  <si>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</si>
  <si>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</si>
  <si>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</si>
  <si>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</si>
  <si>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</si>
  <si>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</si>
  <si>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</si>
  <si>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</si>
  <si>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</si>
  <si>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</si>
  <si>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</si>
  <si>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</si>
  <si>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</si>
  <si>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</si>
  <si>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</si>
  <si>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</si>
  <si>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</si>
  <si>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</si>
  <si>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</si>
  <si>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</si>
  <si>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</si>
  <si>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</si>
  <si>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</si>
  <si>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</si>
  <si>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</si>
  <si>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</si>
  <si>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</si>
  <si>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</si>
  <si>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</si>
  <si>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</si>
  <si>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</si>
  <si>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</si>
  <si>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</si>
  <si>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</si>
  <si>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</si>
  <si>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</si>
  <si>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и т. д.</t>
  </si>
  <si>
    <t>Освоение средств в полном объеме, выделенных на укрепление материально-технической базы</t>
  </si>
  <si>
    <t xml:space="preserve">Муниципальный отдел по культуре и межнациональным вопросам
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</si>
  <si>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</si>
  <si>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</si>
  <si>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</si>
  <si>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</si>
  <si>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</si>
  <si>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</si>
  <si>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МЕРОПРИЯТИЕ 2.4.1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</si>
  <si>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</si>
  <si>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</si>
  <si>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</si>
  <si>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МЕРОПРИЯТИЕ 2.2.5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</si>
  <si>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</si>
  <si>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</si>
  <si>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</si>
  <si>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</si>
  <si>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</si>
  <si>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</si>
  <si>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Инвестиции в объекты капитального строительства госудаственной (муниципальной ) собственности</t>
  </si>
  <si>
    <t>МЕРОПРИЯТИЕ 2.3.1.</t>
  </si>
  <si>
    <t>МЕРОПРИЯТИЕ 2.3.2.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</si>
  <si>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</si>
  <si>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Региональный проект "Творческие люди"</t>
  </si>
  <si>
    <t>Региональный проект "Цифровая культура"</t>
  </si>
  <si>
    <t>ОСНОВНОЕ МЕРОПРИЯТИЕ 1.5</t>
  </si>
  <si>
    <t>ОСНОВНОЕ                                                                                 МЕРОПРИЯТИЕ 2.8.</t>
  </si>
  <si>
    <t>ОСНОВНОЕ                                                   МЕРОПРИЯТИЕ 3.9.</t>
  </si>
  <si>
    <t>ОСНОВНОЕ                                                   МЕРОПРИЯТИЕ 3.10.</t>
  </si>
  <si>
    <t>всего, в том числе в разрезе ГРБС:</t>
  </si>
  <si>
    <t>ОСНОВНОЕ                                                   МЕРОПРИЯТИЕ 4.3.</t>
  </si>
  <si>
    <t>Финансовое обеспечение деятельности МКУ "Центр организации деятельности учреждений культуры"</t>
  </si>
  <si>
    <t>ОСНОВНОЕ 
МЕРОПРИЯТИЕ 1.5.</t>
  </si>
  <si>
    <t>ОСНОВНОЕ 
МЕРОПРИЯТИЕ 2.7.</t>
  </si>
  <si>
    <t>ОСНОВНОЕ 
МЕРОПРИЯТИЕ 2.8.</t>
  </si>
  <si>
    <t>ОСНОВНОЕ 
МЕРОПРИЯТИЕ 3.9.</t>
  </si>
  <si>
    <t>ОСНОВНОЕ 
МЕРОПРИЯТИЕ 3.10.</t>
  </si>
  <si>
    <t>ОСНОВНОЕ 
МЕРОПРИЯТИЕ 4.3.</t>
  </si>
  <si>
    <t>ОСНОВНОЕ 
МЕРОПРИЯТИЕ 4.3</t>
  </si>
  <si>
    <t>ОСНОВНОЕ 
МЕРОПРИЯТИЕ 3.9</t>
  </si>
  <si>
    <t>ОСНОВНОЕ 
МЕРОПРИЯТИЕ 3.10</t>
  </si>
  <si>
    <t xml:space="preserve">Региональный проект "Творческие люди"
</t>
  </si>
  <si>
    <t>МЕРОПРИЯТИЕ 2.2.6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</si>
  <si>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</si>
  <si>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Воронежской области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</si>
  <si>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   
</t>
  </si>
  <si>
    <t xml:space="preserve">Воронежской области     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</si>
  <si>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</si>
  <si>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</si>
  <si>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</si>
  <si>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МЕРОПРИЯТИЕ 3.5.5</t>
  </si>
  <si>
    <t>Реконструкция кинотеатра "Родина", по адресу: Воронежская обл., г.Павловск, пр.Революции, д.102</t>
  </si>
  <si>
    <t>Инвестиции в объекты капитального строительства госудаственной (муниципальной) собственности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</si>
  <si>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</si>
  <si>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</si>
  <si>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Государственная поддержка отрасли культуры</t>
  </si>
  <si>
    <t>Лучшим работникам сельских учреждений культуры предоставлено денежное поощрение</t>
  </si>
  <si>
    <t>Лучшим сельским учреждениям культуры предоставлено денежное поощрение</t>
  </si>
  <si>
    <t>Ответственные за исполнение мероприятий Плана реализации</t>
  </si>
  <si>
    <t>муниципальной программы Развитие культуры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</si>
  <si>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</si>
  <si>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</si>
  <si>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Муниципальный отдел по культуре и межнациональным вопросам, руководитель Щербинина М.А.</t>
  </si>
  <si>
    <t>«Образование»</t>
  </si>
  <si>
    <t>ОСНОВНОЕ МЕРОПРИЯТИЕ 1.3.</t>
  </si>
  <si>
    <t>Приобретение компьютерной, оргтехники, музыкальных инструментов.</t>
  </si>
  <si>
    <t>ОСНОВНОЕ МЕРОПРИЯТИЕ 1.4.</t>
  </si>
  <si>
    <t>Строительство, капитальный и текущий ремонт объектов учреждений дополнительного образования.</t>
  </si>
  <si>
    <t>ОСНОВНОЕ МЕРОПРИЯТИЕ 1.5.</t>
  </si>
  <si>
    <t>«Искусство и наследие»</t>
  </si>
  <si>
    <t>Содержание МКУК «Павловская МЦБ».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</si>
  <si>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оцифровки.</t>
  </si>
  <si>
    <t>Организация внестационарных форм библиотечного обслуживания населения.</t>
  </si>
  <si>
    <t>Государственная поддержка лучших работников сельских учреждений культуры.</t>
  </si>
  <si>
    <t>Комплектование книжного фонда библиотек района.</t>
  </si>
  <si>
    <t>Приобретение компьютерной, оргтехники.</t>
  </si>
  <si>
    <t>Освоение средств в полном объеме, выделенных на укрепление материально-технической базы.</t>
  </si>
  <si>
    <t>Повышение квалификации работников музея.</t>
  </si>
  <si>
    <t>Пополнение и обновление фондов музея.</t>
  </si>
  <si>
    <t>ОСНОВНОЕ МЕРОПРИЯТИЕ 2.7.</t>
  </si>
  <si>
    <t>ОСНОВНОЕ МЕРОПРИЯТИЕ 2.8.</t>
  </si>
  <si>
    <t>Содержание МКУК «Централизованная клубная система Павловского  муниципального района Воронежской области".</t>
  </si>
  <si>
    <t>Обеспечение техническими средствами досмотра, а так же для обеспечения доступа при проведении массовых мероприятий.</t>
  </si>
  <si>
    <t>Повышение квалификации работников учреждений культуры.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</si>
  <si>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творчества.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</si>
  <si>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праздников.</t>
  </si>
  <si>
    <t>Организация нестационарных форм клубного обслуживания населения.</t>
  </si>
  <si>
    <t>Безвозмездное перечисление государственным и муниципальным организациям.</t>
  </si>
  <si>
    <t>Сохранение, возрождение и развитию народных художественных промыслов и ремесел.</t>
  </si>
  <si>
    <t>Приобретение компьютерной, оргтехники, звукоусилительной аппаратуры, музыкальных инструментов, сценических костюмов и обуви.</t>
  </si>
  <si>
    <t>Повышение энергетической эффективности учреждений культуры.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</si>
  <si>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области.</t>
  </si>
  <si>
    <t>Проведение ремонтов учреждений культуры.</t>
  </si>
  <si>
    <t>Проведение ремонтов сельских учреждений культуры (по отдельному плану).</t>
  </si>
  <si>
    <t>Развитие кинообслуживания.</t>
  </si>
  <si>
    <t>Развитие туризма на территории Павловского муниципального района.</t>
  </si>
  <si>
    <t>Благоустройство объектов туризма.</t>
  </si>
  <si>
    <t>Развитие сувенирной, рекламной продукции.</t>
  </si>
  <si>
    <t>Организация и проведение фестивалей в рамках событийного туризма.</t>
  </si>
  <si>
    <t>Региональный проект «Обеспечение качественно нового уровня развития инфраструктуры культуры («Культурная среда»)».</t>
  </si>
  <si>
    <t>Капитальный ремонт культурно-досугового учреждения в сельской местности.</t>
  </si>
  <si>
    <t>Мероприятия по созданию модельных муниципальный библиотек.</t>
  </si>
  <si>
    <t>ОСНОВНОЕ МЕРОПРИЯТИЕ 3.9.</t>
  </si>
  <si>
    <t>ОСНОВНОЕ МЕРОПРИЯТИЕ 3.10.</t>
  </si>
  <si>
    <t>Обеспечение реализации муниципальной программы</t>
  </si>
  <si>
    <t>ОСНОВНОЕ МЕРОПРИЯТИЕ 4.3.</t>
  </si>
  <si>
    <t>Финансовое обеспечение деятельности МКУ "МКУ "Центр организации деятельности учреждений культуры"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</si>
  <si>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</t>
  </si>
  <si>
    <t>Инвестиции в объекты капитального строительства государственной (муниципальной) собственности</t>
  </si>
  <si>
    <t>Реконструкция кинотеатра "Родина", по адресу: Воронежская обл., г.Павловск, пр. Революции, д.102</t>
  </si>
  <si>
    <t>Подключение муниципальных общедоступных библиотек и информационно-коммуникационной сети интернет и развитие библиотечного дела с учетом задачи расширения информационных технологий и оцифровки.</t>
  </si>
  <si>
    <t>ОСНОВНОЕ МЕРОПРИЯТИЕ 2.9.</t>
  </si>
  <si>
    <t>ОСНОВНОЕ                                                                                 МЕРОПРИЯТИЕ 2.9.</t>
  </si>
  <si>
    <t>ОСНОВНОЕ 
МЕРОПРИЯТИЕ 2.9.</t>
  </si>
  <si>
    <t xml:space="preserve">                                                                </t>
  </si>
  <si>
    <t xml:space="preserve">Сведения о показателях (индикаторах)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</si>
  <si>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Павловского муниципального района Воронежской области </t>
  </si>
  <si>
    <t>“Развитие культуры”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</si>
  <si>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</si>
  <si>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</si>
  <si>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</si>
  <si>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</si>
  <si>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</si>
  <si>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2025г.</t>
  </si>
  <si>
    <t>2026г.</t>
  </si>
  <si>
    <t>2027г.</t>
  </si>
  <si>
    <t>2028г.</t>
  </si>
  <si>
    <t>2029г.</t>
  </si>
  <si>
    <t>2030г.</t>
  </si>
  <si>
    <t>МУНИЦИПАЛЬНАЯ ПРОГРАММА «Развитие культуры»</t>
  </si>
  <si>
    <t>Расходы консолидированного бюджета культуры в расчете на одного жителя</t>
  </si>
  <si>
    <t>руб.</t>
  </si>
  <si>
    <t>Отношение средней заработной платы работников муниципальных учреждений культуры и искусства к средней заработной плате по Воронежской области</t>
  </si>
  <si>
    <t>%</t>
  </si>
  <si>
    <t xml:space="preserve">ПОДПРОГРАММА 1 «Образование» </t>
  </si>
  <si>
    <t>1.1</t>
  </si>
  <si>
    <t xml:space="preserve">Уровень охвата учащихся общеобразовательных школ художественно-эстетическим воспитанием  учреждений дополнительного образования  </t>
  </si>
  <si>
    <t>1.2</t>
  </si>
  <si>
    <t>Отношение средней заработной платы педагогических работников учреждений дополнительного образования  к средней заработной плате по Воронежской области</t>
  </si>
  <si>
    <t>ОСНОВНОЕ  МЕРОПРИЯТИЕ 1.1. Содержание МКУ  ДО «Павловская ДШИ», МКУ ДО «Павловская ДХШ», МКУ ДО «Воронцовская ДМШ» и МКУ ДО «Лосевская ДМШ».</t>
  </si>
  <si>
    <t>1.1.1</t>
  </si>
  <si>
    <t>Освоение в полном объеме средств, выделенных на содержание учреждений дополнительного образования</t>
  </si>
  <si>
    <t>ОСНОВНОЕ  МЕРОПРИЯТИЕ 1.2. 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</si>
  <si>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1.2.1</t>
  </si>
  <si>
    <t>Доля обучающихся, принимающих участие в конкурсах, смотрах и других творческих мероприятиях в общем числе обучающихся</t>
  </si>
  <si>
    <t>ОСНОВНОЕ  МЕРОПРИЯТИЕ 1.3. Приобретение компьютерной, оргтехники, музыкальных инструментов</t>
  </si>
  <si>
    <t>1.3.1</t>
  </si>
  <si>
    <t>Освоение средств в полном объеме, выделенных на обновление материально-технической базы</t>
  </si>
  <si>
    <t>ОСНОВНОЕ  МЕРОПРИЯТИЕ 1.4. Строительство, капитальный и текущий ремонт объектов учреждений дополнительного образования</t>
  </si>
  <si>
    <t>1.4.1</t>
  </si>
  <si>
    <t>единиц</t>
  </si>
  <si>
    <t>_</t>
  </si>
  <si>
    <t>ПОДПРОГРАММА 2 «Искусство и наследие»</t>
  </si>
  <si>
    <t xml:space="preserve">Доля населения по обеспечению и доступности к ценностям культурного наследия и по использованию единого информационного пространства </t>
  </si>
  <si>
    <t>ОСНОВНОЕ  МЕРОПРИЯТИЕ 2.1 Содержание МКУК «Павловская межпоселенческая центральная библиотека»</t>
  </si>
  <si>
    <t>2.1.1</t>
  </si>
  <si>
    <t>Число пользователей библиотек</t>
  </si>
  <si>
    <t>чел.</t>
  </si>
  <si>
    <t>2.1.2</t>
  </si>
  <si>
    <t>Число посещений библиотек</t>
  </si>
  <si>
    <t>ОСНОВНОЕ  МЕРОПРИЯТИЕ 2.2 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</si>
  <si>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2.2.1</t>
  </si>
  <si>
    <t>Количество выданных экземпляров библиотечного фонда</t>
  </si>
  <si>
    <t>шт</t>
  </si>
  <si>
    <t>2.2.2</t>
  </si>
  <si>
    <t>Количество массовых мероприятий</t>
  </si>
  <si>
    <t>ОСНОВНОЕ  МЕРОПРИЯТИЕ 2.3 Комплектование библиотечного фонда и подписка периодических изданий</t>
  </si>
  <si>
    <t>2.3.1</t>
  </si>
  <si>
    <t>Количество  новых поступлений, пополнение книжного фонда</t>
  </si>
  <si>
    <t>экз</t>
  </si>
  <si>
    <t>ОСНОВНОЕ  МЕРОПРИЯТИЕ 2.4  Приобретение компьютерной, оргтехники</t>
  </si>
  <si>
    <t>2.4.1</t>
  </si>
  <si>
    <t>ОСНОВНОЕ  МЕРОПРИЯТИЕ 2.5  Содержание МКУК «Павловский районный краеведческий музей»</t>
  </si>
  <si>
    <t>2.5.1</t>
  </si>
  <si>
    <t>Число посетителей музея</t>
  </si>
  <si>
    <t>ОСНОВНОЕ  МЕРОПРИЯТИЕ 2.6  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</si>
  <si>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2.6.1</t>
  </si>
  <si>
    <t>Количество предметов основного фонда музея</t>
  </si>
  <si>
    <t>ед.</t>
  </si>
  <si>
    <t>2.6.2</t>
  </si>
  <si>
    <t>Количество экскурсий</t>
  </si>
  <si>
    <t>шт.</t>
  </si>
  <si>
    <t>2.6.3</t>
  </si>
  <si>
    <t>Количество лекций</t>
  </si>
  <si>
    <t>2.6.4</t>
  </si>
  <si>
    <t>Количество выставок</t>
  </si>
  <si>
    <t xml:space="preserve">ПОДПРОГРАММА 3 «Развитие культуры» </t>
  </si>
  <si>
    <t>3.1</t>
  </si>
  <si>
    <t>Доля населения участвующих в платных культурно-досуговых мероприятиях, организованных органами местного самоуправления Павловского муниципального района Воронежской области</t>
  </si>
  <si>
    <t>ОСНОВНОЕ  МЕРОПРИЯТИЕ 3.1 Содержание  МКУК «ЦКС»</t>
  </si>
  <si>
    <t>3.1.1</t>
  </si>
  <si>
    <t>Число посещающих культурно-досуговые мероприятия</t>
  </si>
  <si>
    <t>ОСНОВНОЕ  МЕРОПРИЯТИЕ 3.2  Обеспечение формирования единого культурного пространства, творческих возможностей и участия населения в культурной жизни</t>
  </si>
  <si>
    <t>3.2.1</t>
  </si>
  <si>
    <t>Количество культурно-досуговых мероприятий</t>
  </si>
  <si>
    <t>3.2.2</t>
  </si>
  <si>
    <t>Количество культурно-досуговых формирований</t>
  </si>
  <si>
    <t>3.2.3</t>
  </si>
  <si>
    <t>Число участников в культурно-досуговых формированиях</t>
  </si>
  <si>
    <t>ОСНОВНОЕ  МЕРОПРИЯТИЕ 3.3 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</si>
  <si>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3.3.1</t>
  </si>
  <si>
    <t>Освоение средств в полном объеме выделенных на развитие материально-технической базы</t>
  </si>
  <si>
    <t>ОСНОВНОЕ  МЕРОПРИЯТИЕ 3.4 Повышение энергетической эффективности учреждений культуры</t>
  </si>
  <si>
    <t>3.4.1</t>
  </si>
  <si>
    <t>Освоение средств в полном объеме выделенных  на повышение энергетической эффективности учреждений культуры</t>
  </si>
  <si>
    <t>ОСНОВНОЕ  МЕРОПРИЯТИЕ 3.5  Строительство, капитальный и текущий ремонт объектов культуры Павловского муниципального района Воронежской области</t>
  </si>
  <si>
    <t>3.5.1</t>
  </si>
  <si>
    <t>Доля учреждений, находящихся в ведении муниципального отдела  по культуре и межнациональным вопросам администрации Павловского муниципального района,  помещения которых  требуют осуществления ремонтных  работ, от общего числа учреждений, находящихся в ведении муниципального отдела  по культуре и межнациональным вопросам администрации Павловского муниципального района.</t>
  </si>
  <si>
    <t>ОСНОВНОЕ  МЕРОПРИЯТИЕ 3.6  Развитие кинообслуживания</t>
  </si>
  <si>
    <t>3.6.1</t>
  </si>
  <si>
    <t>Освоение средств выделенных в полном объеме на организацию и обеспечение кинообслуживания Павловского муниципального района</t>
  </si>
  <si>
    <t>3.6.2</t>
  </si>
  <si>
    <t>Число зрителей, посетивших кинотеатр</t>
  </si>
  <si>
    <t>чел</t>
  </si>
  <si>
    <t>ОСНОВНОЕ  МЕРОПРИЯТИЕ 3.7  Развитие туризма на территории Павловского муниципального района</t>
  </si>
  <si>
    <t>3.7.1</t>
  </si>
  <si>
    <t>Число туристов, посетивших Павловский район</t>
  </si>
  <si>
    <t>ОСНОВНОЕ  МЕРОПРИЯТИЕ 3.8 Региональный проект «Обеспечение качественно нового уровня развития инфраструктуры культуры («Культурная среда»)»</t>
  </si>
  <si>
    <t>3.8.1</t>
  </si>
  <si>
    <t>Реализация регионального проекта «Обеспечение качественно нового уровня развития инфраструктуры культуры («Культурная среда»)</t>
  </si>
  <si>
    <t>ПОДПРОГРАММА 4 «Обеспечение реализации муниципальной программы» муниципальной программы «Развитие культуры»</t>
  </si>
  <si>
    <t>4.1</t>
  </si>
  <si>
    <t>Оценка эффективности расходования бюджетных и внебюджетных средств</t>
  </si>
  <si>
    <t>ОСНОВНОЕ  МЕРОПРИЯТИЕ 4.1  Финансовое обеспечение деятельности аппарата муниципального отдела по культуре и межнациональным вопросамадминистрации Павловского муниципального района Воронежской области</t>
  </si>
  <si>
    <t>4.1.1</t>
  </si>
  <si>
    <t xml:space="preserve">Финансовое обеспечение деятельности  муниципального отдела по культуре и межнациональным вопросам </t>
  </si>
  <si>
    <t>тыс.руб.</t>
  </si>
  <si>
    <t> 1483,5</t>
  </si>
  <si>
    <t>ОСНОВНОЕ  МЕРОПРИЯТИЕ 4.2  Финансовое обеспечение выполнения прочих расходных обязательств Павловского муниципального района органами местного самоуправления.</t>
  </si>
  <si>
    <t>4.2.2</t>
  </si>
  <si>
    <t xml:space="preserve">Финансовое обеспечение выполнения прочих расходных обязательств Павловского муниципального района органами местного самоуправления </t>
  </si>
  <si>
    <t>Глава Павловского муниципального района Воронежской области</t>
  </si>
  <si>
    <t>Приложение № 4
к постановлению администрации Павловского муниципального района Воронежской области от " __" ___________ 202 __ г. № _____________</t>
  </si>
  <si>
    <t>МЕРОПРИЯТИЕ 3.5.6</t>
  </si>
  <si>
    <t>МЕРОПРИЯТИЕ 3.5.7</t>
  </si>
  <si>
    <t>Капитально отремонтированы муниципальные учреждения культуры Воронежской области, проведено благоустройство прилегающей к ним территории и их материально-техническое оснащение</t>
  </si>
  <si>
    <t>Работы по сохранению объекта культурного наследия регионального значения «Особняк Одинцова с лавкой, воротами, службами», расположенного по адресу: Воронежская область, Павловский район, г. Павловск, ул. 1 Мая, 20</t>
  </si>
  <si>
    <t>Работы по сохранению объекта культурного наследия регионального значения «Дом Антонова» по адресу: Воронежская область, г. Павловск, проспект Революции, д. 16» с приспособлением к современному использованию</t>
  </si>
  <si>
    <t>Получили грантовую поддержку любительские творческие коллективы</t>
  </si>
  <si>
    <t>МЕРОПРИЯТИЕ 3.5.7.</t>
  </si>
  <si>
    <t>МЕРОПРИЯТИЕ 3.5.6.</t>
  </si>
  <si>
    <t>Приложение № 5
к муниципальной программе "Развитие культуры" Павловского                           муниципального района Воронежской области  " __" ______ 202 __ г.                              № _________</t>
  </si>
  <si>
    <t>ОСНОВНОЕ МЕРОПРИЯТИЕ 2.10</t>
  </si>
  <si>
    <t>Региональный проект "Семейные ценности и инфраструктура культуры"</t>
  </si>
  <si>
    <t>на 2025 год</t>
  </si>
  <si>
    <t>ОСНОВНОЕ                                                                                 МЕРОПРИЯТИЕ 2.10.</t>
  </si>
  <si>
    <t>Переосгащение муниципальных библиотек по медельных</t>
  </si>
  <si>
    <t>ОСНОВНОЕ 
МЕРОПРИЯТИЕ 2.10.</t>
  </si>
  <si>
    <t>Региональный проект "Семенные ценности и инфраструктура культуры"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</si>
</sst>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6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49" fontId="2" fillId="0" borderId="3" xfId="0" applyNumberFormat="1" applyFont="1" applyBorder="1" applyAlignment="1">
      <alignment horizontal="justify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9" fillId="0" borderId="0" xfId="0" applyFont="1" applyFill="1"/>
    <xf numFmtId="0" fontId="9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Alignment="1">
      <alignment horizontal="left" wrapText="1"/>
    </xf>
    <xf numFmtId="0" fontId="2" fillId="0" borderId="3" xfId="0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wrapText="1"/>
    </xf>
    <xf numFmtId="3" fontId="6" fillId="0" borderId="6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3" fontId="6" fillId="0" borderId="6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3" fontId="15" fillId="0" borderId="1" xfId="0" applyNumberFormat="1" applyFont="1" applyBorder="1" applyAlignment="1">
      <alignment horizontal="center" wrapText="1"/>
    </xf>
    <xf numFmtId="3" fontId="15" fillId="0" borderId="1" xfId="0" applyNumberFormat="1" applyFont="1" applyFill="1" applyBorder="1" applyAlignment="1">
      <alignment horizontal="center" wrapText="1"/>
    </xf>
    <xf numFmtId="3" fontId="15" fillId="0" borderId="6" xfId="0" applyNumberFormat="1" applyFont="1" applyBorder="1" applyAlignment="1">
      <alignment horizontal="center" wrapText="1"/>
    </xf>
    <xf numFmtId="3" fontId="1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wrapText="1"/>
    </xf>
    <xf numFmtId="4" fontId="10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vertical="center"/>
    </xf>
    <xf numFmtId="4" fontId="2" fillId="0" borderId="1" xfId="0" applyNumberFormat="1" applyFont="1" applyFill="1" applyBorder="1" applyAlignment="1">
      <alignment wrapText="1"/>
    </xf>
    <xf numFmtId="4" fontId="2" fillId="0" borderId="3" xfId="0" applyNumberFormat="1" applyFont="1" applyBorder="1" applyAlignment="1">
      <alignment wrapText="1"/>
    </xf>
    <xf numFmtId="4" fontId="7" fillId="0" borderId="1" xfId="0" applyNumberFormat="1" applyFont="1" applyBorder="1"/>
    <xf numFmtId="4" fontId="1" fillId="0" borderId="1" xfId="0" applyNumberFormat="1" applyFont="1" applyBorder="1"/>
    <xf numFmtId="4" fontId="2" fillId="0" borderId="5" xfId="0" applyNumberFormat="1" applyFont="1" applyFill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wrapText="1"/>
    </xf>
    <xf numFmtId="4" fontId="2" fillId="0" borderId="4" xfId="0" applyNumberFormat="1" applyFont="1" applyBorder="1" applyAlignment="1">
      <alignment wrapText="1"/>
    </xf>
    <xf numFmtId="4" fontId="2" fillId="0" borderId="4" xfId="0" applyNumberFormat="1" applyFont="1" applyBorder="1" applyAlignment="1">
      <alignment horizontal="center" wrapText="1"/>
    </xf>
    <xf numFmtId="4" fontId="8" fillId="0" borderId="5" xfId="0" applyNumberFormat="1" applyFont="1" applyFill="1" applyBorder="1" applyAlignment="1">
      <alignment wrapText="1"/>
    </xf>
    <xf numFmtId="4" fontId="8" fillId="0" borderId="5" xfId="0" applyNumberFormat="1" applyFont="1" applyBorder="1" applyAlignment="1">
      <alignment wrapText="1"/>
    </xf>
    <xf numFmtId="4" fontId="8" fillId="0" borderId="5" xfId="0" applyNumberFormat="1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Alignment="1">
      <alignment horizontal="center"/>
    </xf>
    <xf numFmtId="4" fontId="2" fillId="0" borderId="8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4" fontId="5" fillId="0" borderId="3" xfId="0" applyNumberFormat="1" applyFont="1" applyBorder="1" applyAlignment="1">
      <alignment horizontal="center" vertical="top"/>
    </xf>
    <xf numFmtId="4" fontId="0" fillId="2" borderId="5" xfId="0" applyNumberForma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9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/>
    <xf numFmtId="4" fontId="2" fillId="0" borderId="5" xfId="0" applyNumberFormat="1" applyFont="1" applyBorder="1" applyAlignment="1">
      <alignment vertical="center" wrapText="1"/>
    </xf>
    <xf numFmtId="4" fontId="1" fillId="0" borderId="5" xfId="0" applyNumberFormat="1" applyFont="1" applyBorder="1" applyAlignment="1"/>
    <xf numFmtId="4" fontId="1" fillId="0" borderId="4" xfId="0" applyNumberFormat="1" applyFont="1" applyBorder="1" applyAlignment="1"/>
    <xf numFmtId="4" fontId="2" fillId="0" borderId="4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1" fillId="0" borderId="3" xfId="0" applyNumberFormat="1" applyFont="1" applyBorder="1" applyAlignment="1"/>
    <xf numFmtId="4" fontId="2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/>
    </xf>
    <xf numFmtId="4" fontId="5" fillId="0" borderId="0" xfId="0" applyNumberFormat="1" applyFont="1" applyAlignment="1"/>
    <xf numFmtId="4" fontId="1" fillId="0" borderId="1" xfId="0" applyNumberFormat="1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4" fontId="1" fillId="0" borderId="5" xfId="0" applyNumberFormat="1" applyFont="1" applyBorder="1" applyAlignment="1"/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9" fillId="0" borderId="0" xfId="0" applyFont="1" applyAlignment="1"/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9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2" fontId="2" fillId="0" borderId="3" xfId="0" applyNumberFormat="1" applyFont="1" applyBorder="1" applyAlignment="1">
      <alignment horizontal="justify" vertical="top" wrapText="1"/>
    </xf>
    <xf numFmtId="2" fontId="2" fillId="0" borderId="4" xfId="0" applyNumberFormat="1" applyFont="1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/>
    <xf numFmtId="4" fontId="1" fillId="0" borderId="3" xfId="0" applyNumberFormat="1" applyFont="1" applyBorder="1" applyAlignment="1"/>
    <xf numFmtId="4" fontId="1" fillId="0" borderId="5" xfId="0" applyNumberFormat="1" applyFont="1" applyBorder="1" applyAlignment="1"/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2" fontId="9" fillId="0" borderId="0" xfId="0" applyNumberFormat="1" applyFont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4" fontId="2" fillId="0" borderId="4" xfId="0" applyNumberFormat="1" applyFont="1" applyBorder="1" applyAlignment="1">
      <alignment vertical="center" wrapText="1"/>
    </xf>
    <xf numFmtId="4" fontId="1" fillId="0" borderId="4" xfId="0" applyNumberFormat="1" applyFont="1" applyBorder="1" applyAlignment="1"/>
    <xf numFmtId="0" fontId="2" fillId="0" borderId="4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wrapText="1"/>
    </xf>
    <xf numFmtId="0" fontId="0" fillId="0" borderId="1" xfId="0" applyBorder="1" applyAlignment="1">
      <alignment vertical="top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4" fontId="1" fillId="0" borderId="3" xfId="0" applyNumberFormat="1" applyFont="1" applyFill="1" applyBorder="1" applyAlignment="1"/>
    <xf numFmtId="4" fontId="1" fillId="0" borderId="5" xfId="0" applyNumberFormat="1" applyFont="1" applyFill="1" applyBorder="1" applyAlignment="1"/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wrapText="1"/>
    </xf>
    <xf numFmtId="4" fontId="2" fillId="0" borderId="4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6"/>
  <sheetViews>
    <sheetView workbookViewId="0">
      <selection activeCell="H74" sqref="H74"/>
    </sheetView>
  </sheetViews>
  <sheetFormatPr defaultRowHeight="15" x14ac:dyDescent="0.25"/>
  <cols>
    <col min="2" max="2" width="29.42578125" customWidth="1"/>
    <col min="4" max="4" width="11.85546875" customWidth="1"/>
    <col min="5" max="5" width="10.7109375" customWidth="1"/>
    <col min="6" max="7" width="11" customWidth="1"/>
    <col min="8" max="8" width="12.5703125" customWidth="1"/>
    <col min="9" max="9" width="11.7109375" customWidth="1"/>
    <col min="10" max="10" width="11.42578125" customWidth="1"/>
    <col min="11" max="11" width="11" customWidth="1"/>
    <col min="12" max="12" width="10.42578125" customWidth="1"/>
    <col min="13" max="13" width="12.28515625" customWidth="1"/>
  </cols>
  <sheetData>
    <row r="1" spans="1:13" ht="15.75" customHeight="1" x14ac:dyDescent="0.25">
      <c r="A1" s="108"/>
      <c r="B1" s="109"/>
      <c r="C1" s="109"/>
      <c r="D1" s="109"/>
      <c r="E1" s="110"/>
      <c r="F1" s="110"/>
      <c r="G1" s="109"/>
      <c r="H1" s="271" t="s">
        <v>256</v>
      </c>
      <c r="I1" s="271"/>
      <c r="J1" s="271"/>
      <c r="K1" s="271"/>
      <c r="L1" s="271"/>
      <c r="M1" s="271"/>
    </row>
    <row r="2" spans="1:13" ht="44.25" customHeight="1" x14ac:dyDescent="0.25">
      <c r="A2" s="108" t="s">
        <v>322</v>
      </c>
      <c r="B2" s="109"/>
      <c r="C2" s="109"/>
      <c r="D2" s="109"/>
      <c r="E2" s="110"/>
      <c r="F2" s="110"/>
      <c r="G2" s="109"/>
      <c r="H2" s="271"/>
      <c r="I2" s="271"/>
      <c r="J2" s="271"/>
      <c r="K2" s="271"/>
      <c r="L2" s="271"/>
      <c r="M2" s="271"/>
    </row>
    <row r="3" spans="1:13" ht="15.75" x14ac:dyDescent="0.25">
      <c r="A3" s="108"/>
      <c r="B3" s="109"/>
      <c r="C3" s="109"/>
      <c r="D3" s="109"/>
      <c r="E3" s="110"/>
      <c r="F3" s="110"/>
      <c r="G3" s="109"/>
      <c r="H3" s="109"/>
      <c r="I3" s="108"/>
      <c r="J3" s="108"/>
      <c r="K3" s="108"/>
      <c r="L3" s="108"/>
      <c r="M3" s="108"/>
    </row>
    <row r="4" spans="1:13" ht="15.75" customHeight="1" x14ac:dyDescent="0.25">
      <c r="A4" s="306" t="s">
        <v>323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</row>
    <row r="5" spans="1:13" ht="15.75" customHeight="1" x14ac:dyDescent="0.25">
      <c r="A5" s="306" t="s">
        <v>324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</row>
    <row r="6" spans="1:13" ht="15.75" customHeight="1" x14ac:dyDescent="0.25">
      <c r="A6" s="307" t="s">
        <v>325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</row>
    <row r="7" spans="1:13" ht="15.75" customHeight="1" x14ac:dyDescent="0.25">
      <c r="A7" s="308" t="s">
        <v>326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</row>
    <row r="8" spans="1:13" ht="15.75" customHeight="1" x14ac:dyDescent="0.25">
      <c r="A8" s="270" t="s">
        <v>327</v>
      </c>
      <c r="B8" s="270" t="s">
        <v>328</v>
      </c>
      <c r="C8" s="270" t="s">
        <v>329</v>
      </c>
      <c r="D8" s="272" t="s">
        <v>330</v>
      </c>
      <c r="E8" s="273"/>
      <c r="F8" s="273"/>
      <c r="G8" s="273"/>
      <c r="H8" s="273"/>
      <c r="I8" s="273"/>
      <c r="J8" s="273"/>
      <c r="K8" s="273"/>
      <c r="L8" s="273"/>
      <c r="M8" s="305"/>
    </row>
    <row r="9" spans="1:13" ht="15.75" x14ac:dyDescent="0.25">
      <c r="A9" s="270"/>
      <c r="B9" s="270"/>
      <c r="C9" s="270"/>
      <c r="D9" s="112">
        <v>2021</v>
      </c>
      <c r="E9" s="113">
        <v>2022</v>
      </c>
      <c r="F9" s="113">
        <v>2023</v>
      </c>
      <c r="G9" s="112">
        <v>2024</v>
      </c>
      <c r="H9" s="112" t="s">
        <v>331</v>
      </c>
      <c r="I9" s="112" t="s">
        <v>332</v>
      </c>
      <c r="J9" s="112" t="s">
        <v>333</v>
      </c>
      <c r="K9" s="114" t="s">
        <v>334</v>
      </c>
      <c r="L9" s="14" t="s">
        <v>335</v>
      </c>
      <c r="M9" s="14" t="s">
        <v>336</v>
      </c>
    </row>
    <row r="10" spans="1:13" ht="15.75" x14ac:dyDescent="0.25">
      <c r="A10" s="115">
        <v>1</v>
      </c>
      <c r="B10" s="112">
        <v>2</v>
      </c>
      <c r="C10" s="112">
        <v>3</v>
      </c>
      <c r="D10" s="250">
        <v>4</v>
      </c>
      <c r="E10" s="113">
        <v>5</v>
      </c>
      <c r="F10" s="113">
        <v>6</v>
      </c>
      <c r="G10" s="250">
        <v>7</v>
      </c>
      <c r="H10" s="250">
        <v>8</v>
      </c>
      <c r="I10" s="250">
        <v>9</v>
      </c>
      <c r="J10" s="250">
        <v>10</v>
      </c>
      <c r="K10" s="249">
        <v>11</v>
      </c>
      <c r="L10" s="14">
        <v>12</v>
      </c>
      <c r="M10" s="14">
        <v>13</v>
      </c>
    </row>
    <row r="11" spans="1:13" ht="15.75" x14ac:dyDescent="0.25">
      <c r="A11" s="272" t="s">
        <v>337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4"/>
      <c r="M11" s="275"/>
    </row>
    <row r="12" spans="1:13" ht="78" customHeight="1" x14ac:dyDescent="0.25">
      <c r="A12" s="116">
        <v>1</v>
      </c>
      <c r="B12" s="147" t="s">
        <v>338</v>
      </c>
      <c r="C12" s="116" t="s">
        <v>339</v>
      </c>
      <c r="D12" s="154">
        <v>2581.4</v>
      </c>
      <c r="E12" s="155">
        <v>3703</v>
      </c>
      <c r="F12" s="155">
        <v>4961.87</v>
      </c>
      <c r="G12" s="154">
        <v>5084.09</v>
      </c>
      <c r="H12" s="154">
        <v>2794.2</v>
      </c>
      <c r="I12" s="154">
        <v>2850</v>
      </c>
      <c r="J12" s="154">
        <v>2907.1</v>
      </c>
      <c r="K12" s="156">
        <v>2965.2</v>
      </c>
      <c r="L12" s="14">
        <v>3024.5</v>
      </c>
      <c r="M12" s="14">
        <v>3085</v>
      </c>
    </row>
    <row r="13" spans="1:13" ht="126" customHeight="1" x14ac:dyDescent="0.25">
      <c r="A13" s="116">
        <v>2</v>
      </c>
      <c r="B13" s="147" t="s">
        <v>340</v>
      </c>
      <c r="C13" s="116" t="s">
        <v>341</v>
      </c>
      <c r="D13" s="116">
        <v>90.2</v>
      </c>
      <c r="E13" s="113">
        <v>90.2</v>
      </c>
      <c r="F13" s="131">
        <v>90.2</v>
      </c>
      <c r="G13" s="130">
        <v>90.2</v>
      </c>
      <c r="H13" s="130">
        <v>90.2</v>
      </c>
      <c r="I13" s="116">
        <v>90.2</v>
      </c>
      <c r="J13" s="116">
        <v>90.2</v>
      </c>
      <c r="K13" s="157">
        <v>90.2</v>
      </c>
      <c r="L13" s="14">
        <v>90.2</v>
      </c>
      <c r="M13" s="14">
        <v>90.2</v>
      </c>
    </row>
    <row r="14" spans="1:13" ht="15.75" x14ac:dyDescent="0.25">
      <c r="A14" s="116"/>
      <c r="B14" s="2" t="s">
        <v>1</v>
      </c>
      <c r="C14" s="2"/>
      <c r="D14" s="117"/>
      <c r="E14" s="118"/>
      <c r="F14" s="118"/>
      <c r="G14" s="117"/>
      <c r="H14" s="117"/>
      <c r="I14" s="117"/>
      <c r="J14" s="117"/>
      <c r="K14" s="119"/>
      <c r="L14" s="111"/>
      <c r="M14" s="111"/>
    </row>
    <row r="15" spans="1:13" ht="15.75" x14ac:dyDescent="0.25">
      <c r="A15" s="276" t="s">
        <v>342</v>
      </c>
      <c r="B15" s="277"/>
      <c r="C15" s="277"/>
      <c r="D15" s="277"/>
      <c r="E15" s="277"/>
      <c r="F15" s="277"/>
      <c r="G15" s="277"/>
      <c r="H15" s="277"/>
      <c r="I15" s="277"/>
      <c r="J15" s="277"/>
      <c r="K15" s="277"/>
      <c r="L15" s="274"/>
      <c r="M15" s="275"/>
    </row>
    <row r="16" spans="1:13" ht="141" customHeight="1" x14ac:dyDescent="0.25">
      <c r="A16" s="120" t="s">
        <v>343</v>
      </c>
      <c r="B16" s="148" t="s">
        <v>344</v>
      </c>
      <c r="C16" s="113" t="s">
        <v>341</v>
      </c>
      <c r="D16" s="131">
        <v>12.3</v>
      </c>
      <c r="E16" s="131">
        <v>12.3</v>
      </c>
      <c r="F16" s="131">
        <v>12.3</v>
      </c>
      <c r="G16" s="131">
        <v>12.3</v>
      </c>
      <c r="H16" s="131">
        <v>12.3</v>
      </c>
      <c r="I16" s="131">
        <v>12.3</v>
      </c>
      <c r="J16" s="131">
        <v>12.3</v>
      </c>
      <c r="K16" s="144">
        <v>12.3</v>
      </c>
      <c r="L16" s="158">
        <v>12.3</v>
      </c>
      <c r="M16" s="158">
        <v>12.3</v>
      </c>
    </row>
    <row r="17" spans="1:13" ht="132.75" customHeight="1" x14ac:dyDescent="0.25">
      <c r="A17" s="120" t="s">
        <v>345</v>
      </c>
      <c r="B17" s="148" t="s">
        <v>346</v>
      </c>
      <c r="C17" s="113" t="s">
        <v>341</v>
      </c>
      <c r="D17" s="113">
        <v>102</v>
      </c>
      <c r="E17" s="113">
        <v>110</v>
      </c>
      <c r="F17" s="113">
        <v>110</v>
      </c>
      <c r="G17" s="113">
        <v>106</v>
      </c>
      <c r="H17" s="113">
        <v>106</v>
      </c>
      <c r="I17" s="113">
        <v>106</v>
      </c>
      <c r="J17" s="113">
        <v>106</v>
      </c>
      <c r="K17" s="113">
        <v>106</v>
      </c>
      <c r="L17" s="113">
        <v>106</v>
      </c>
      <c r="M17" s="113">
        <v>106</v>
      </c>
    </row>
    <row r="18" spans="1:13" ht="15.75" x14ac:dyDescent="0.25">
      <c r="A18" s="113"/>
      <c r="B18" s="118" t="s">
        <v>1</v>
      </c>
      <c r="C18" s="118"/>
      <c r="D18" s="118"/>
      <c r="E18" s="118"/>
      <c r="F18" s="118"/>
      <c r="G18" s="118"/>
      <c r="H18" s="118"/>
      <c r="I18" s="118"/>
      <c r="J18" s="118"/>
      <c r="K18" s="121"/>
      <c r="L18" s="122"/>
      <c r="M18" s="122"/>
    </row>
    <row r="19" spans="1:13" ht="15.75" x14ac:dyDescent="0.25">
      <c r="A19" s="278" t="s">
        <v>347</v>
      </c>
      <c r="B19" s="279"/>
      <c r="C19" s="279"/>
      <c r="D19" s="279"/>
      <c r="E19" s="279"/>
      <c r="F19" s="279"/>
      <c r="G19" s="279"/>
      <c r="H19" s="279"/>
      <c r="I19" s="279"/>
      <c r="J19" s="279"/>
      <c r="K19" s="279"/>
      <c r="L19" s="280"/>
      <c r="M19" s="281"/>
    </row>
    <row r="20" spans="1:13" ht="107.25" customHeight="1" x14ac:dyDescent="0.25">
      <c r="A20" s="120" t="s">
        <v>348</v>
      </c>
      <c r="B20" s="149" t="s">
        <v>349</v>
      </c>
      <c r="C20" s="113" t="s">
        <v>341</v>
      </c>
      <c r="D20" s="131">
        <v>100</v>
      </c>
      <c r="E20" s="131">
        <v>100</v>
      </c>
      <c r="F20" s="131">
        <v>100</v>
      </c>
      <c r="G20" s="131">
        <v>100</v>
      </c>
      <c r="H20" s="131">
        <v>100</v>
      </c>
      <c r="I20" s="131">
        <v>100</v>
      </c>
      <c r="J20" s="131">
        <v>100</v>
      </c>
      <c r="K20" s="144">
        <v>100</v>
      </c>
      <c r="L20" s="158">
        <v>100</v>
      </c>
      <c r="M20" s="158">
        <v>100</v>
      </c>
    </row>
    <row r="21" spans="1:13" ht="15.75" x14ac:dyDescent="0.25">
      <c r="A21" s="123"/>
      <c r="B21" s="123" t="s">
        <v>1</v>
      </c>
      <c r="C21" s="113"/>
      <c r="D21" s="124"/>
      <c r="E21" s="124"/>
      <c r="F21" s="124"/>
      <c r="G21" s="124"/>
      <c r="H21" s="124"/>
      <c r="I21" s="124"/>
      <c r="J21" s="125"/>
      <c r="K21" s="126"/>
      <c r="L21" s="127"/>
      <c r="M21" s="127"/>
    </row>
    <row r="22" spans="1:13" ht="15.75" x14ac:dyDescent="0.25">
      <c r="A22" s="282" t="s">
        <v>350</v>
      </c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4"/>
      <c r="M22" s="285"/>
    </row>
    <row r="23" spans="1:13" ht="100.5" customHeight="1" x14ac:dyDescent="0.25">
      <c r="A23" s="120" t="s">
        <v>351</v>
      </c>
      <c r="B23" s="113" t="s">
        <v>352</v>
      </c>
      <c r="C23" s="113" t="s">
        <v>341</v>
      </c>
      <c r="D23" s="131">
        <v>68</v>
      </c>
      <c r="E23" s="131">
        <v>68</v>
      </c>
      <c r="F23" s="131">
        <v>70</v>
      </c>
      <c r="G23" s="131">
        <v>70</v>
      </c>
      <c r="H23" s="131">
        <v>68</v>
      </c>
      <c r="I23" s="131">
        <v>68</v>
      </c>
      <c r="J23" s="131">
        <v>68</v>
      </c>
      <c r="K23" s="144">
        <v>68</v>
      </c>
      <c r="L23" s="158">
        <v>68</v>
      </c>
      <c r="M23" s="158">
        <v>68</v>
      </c>
    </row>
    <row r="24" spans="1:13" ht="15.75" x14ac:dyDescent="0.25">
      <c r="A24" s="278" t="s">
        <v>353</v>
      </c>
      <c r="B24" s="279"/>
      <c r="C24" s="279"/>
      <c r="D24" s="279"/>
      <c r="E24" s="279"/>
      <c r="F24" s="279"/>
      <c r="G24" s="279"/>
      <c r="H24" s="279"/>
      <c r="I24" s="279"/>
      <c r="J24" s="279"/>
      <c r="K24" s="279"/>
      <c r="L24" s="280"/>
      <c r="M24" s="281"/>
    </row>
    <row r="25" spans="1:13" ht="96.75" customHeight="1" x14ac:dyDescent="0.25">
      <c r="A25" s="128" t="s">
        <v>354</v>
      </c>
      <c r="B25" s="149" t="s">
        <v>355</v>
      </c>
      <c r="C25" s="116" t="s">
        <v>341</v>
      </c>
      <c r="D25" s="130">
        <v>100</v>
      </c>
      <c r="E25" s="131">
        <v>100</v>
      </c>
      <c r="F25" s="131">
        <v>100</v>
      </c>
      <c r="G25" s="130">
        <v>100</v>
      </c>
      <c r="H25" s="130">
        <v>100</v>
      </c>
      <c r="I25" s="130">
        <v>100</v>
      </c>
      <c r="J25" s="130">
        <v>100</v>
      </c>
      <c r="K25" s="159">
        <v>100</v>
      </c>
      <c r="L25" s="14">
        <v>100</v>
      </c>
      <c r="M25" s="14">
        <v>100</v>
      </c>
    </row>
    <row r="26" spans="1:13" ht="15.75" x14ac:dyDescent="0.25">
      <c r="A26" s="267" t="s">
        <v>356</v>
      </c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9"/>
    </row>
    <row r="27" spans="1:13" ht="96" customHeight="1" x14ac:dyDescent="0.25">
      <c r="A27" s="128" t="s">
        <v>357</v>
      </c>
      <c r="B27" s="149" t="s">
        <v>57</v>
      </c>
      <c r="C27" s="129" t="s">
        <v>358</v>
      </c>
      <c r="D27" s="130" t="s">
        <v>359</v>
      </c>
      <c r="E27" s="131" t="s">
        <v>359</v>
      </c>
      <c r="F27" s="131" t="s">
        <v>359</v>
      </c>
      <c r="G27" s="130" t="s">
        <v>359</v>
      </c>
      <c r="H27" s="130" t="s">
        <v>359</v>
      </c>
      <c r="I27" s="130" t="s">
        <v>359</v>
      </c>
      <c r="J27" s="130" t="s">
        <v>359</v>
      </c>
      <c r="K27" s="130" t="s">
        <v>359</v>
      </c>
      <c r="L27" s="14" t="s">
        <v>359</v>
      </c>
      <c r="M27" s="14" t="s">
        <v>359</v>
      </c>
    </row>
    <row r="28" spans="1:13" ht="15.75" x14ac:dyDescent="0.25">
      <c r="A28" s="282" t="s">
        <v>360</v>
      </c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4"/>
      <c r="M28" s="285"/>
    </row>
    <row r="29" spans="1:13" ht="127.5" customHeight="1" x14ac:dyDescent="0.25">
      <c r="A29" s="113">
        <v>2</v>
      </c>
      <c r="B29" s="147" t="s">
        <v>361</v>
      </c>
      <c r="C29" s="113" t="s">
        <v>341</v>
      </c>
      <c r="D29" s="113">
        <v>43.67</v>
      </c>
      <c r="E29" s="113">
        <v>39.700000000000003</v>
      </c>
      <c r="F29" s="113">
        <v>46.32</v>
      </c>
      <c r="G29" s="113">
        <v>47.6</v>
      </c>
      <c r="H29" s="113">
        <v>49.15</v>
      </c>
      <c r="I29" s="113">
        <v>50.62</v>
      </c>
      <c r="J29" s="113">
        <v>52.14</v>
      </c>
      <c r="K29" s="113">
        <v>53.7</v>
      </c>
      <c r="L29" s="160">
        <v>55.32</v>
      </c>
      <c r="M29" s="160">
        <v>56.98</v>
      </c>
    </row>
    <row r="30" spans="1:13" ht="15.75" x14ac:dyDescent="0.25">
      <c r="A30" s="278" t="s">
        <v>362</v>
      </c>
      <c r="B30" s="279"/>
      <c r="C30" s="279"/>
      <c r="D30" s="279"/>
      <c r="E30" s="279"/>
      <c r="F30" s="279"/>
      <c r="G30" s="279"/>
      <c r="H30" s="279"/>
      <c r="I30" s="279"/>
      <c r="J30" s="279"/>
      <c r="K30" s="279"/>
      <c r="L30" s="280"/>
      <c r="M30" s="281"/>
    </row>
    <row r="31" spans="1:13" ht="33.75" customHeight="1" x14ac:dyDescent="0.25">
      <c r="A31" s="132" t="s">
        <v>363</v>
      </c>
      <c r="B31" s="150" t="s">
        <v>364</v>
      </c>
      <c r="C31" s="131" t="s">
        <v>365</v>
      </c>
      <c r="D31" s="164">
        <v>18669</v>
      </c>
      <c r="E31" s="164">
        <v>20640</v>
      </c>
      <c r="F31" s="164">
        <v>23500</v>
      </c>
      <c r="G31" s="164">
        <v>23500</v>
      </c>
      <c r="H31" s="164">
        <v>26280</v>
      </c>
      <c r="I31" s="164">
        <v>27050</v>
      </c>
      <c r="J31" s="164">
        <v>27820</v>
      </c>
      <c r="K31" s="165">
        <v>28590</v>
      </c>
      <c r="L31" s="166">
        <v>29360</v>
      </c>
      <c r="M31" s="166">
        <v>30160</v>
      </c>
    </row>
    <row r="32" spans="1:13" ht="28.5" customHeight="1" x14ac:dyDescent="0.25">
      <c r="A32" s="133" t="s">
        <v>366</v>
      </c>
      <c r="B32" s="151" t="s">
        <v>367</v>
      </c>
      <c r="C32" s="131" t="s">
        <v>365</v>
      </c>
      <c r="D32" s="162">
        <v>232886</v>
      </c>
      <c r="E32" s="162">
        <v>263730</v>
      </c>
      <c r="F32" s="162">
        <v>332540</v>
      </c>
      <c r="G32" s="162">
        <v>387970</v>
      </c>
      <c r="H32" s="162">
        <v>271080</v>
      </c>
      <c r="I32" s="162">
        <v>279050</v>
      </c>
      <c r="J32" s="162">
        <v>287020</v>
      </c>
      <c r="K32" s="163">
        <v>294990</v>
      </c>
      <c r="L32" s="161">
        <v>302960</v>
      </c>
      <c r="M32" s="161">
        <v>310960</v>
      </c>
    </row>
    <row r="33" spans="1:13" ht="15.75" x14ac:dyDescent="0.25">
      <c r="A33" s="282" t="s">
        <v>368</v>
      </c>
      <c r="B33" s="283"/>
      <c r="C33" s="283"/>
      <c r="D33" s="283"/>
      <c r="E33" s="283"/>
      <c r="F33" s="283"/>
      <c r="G33" s="283"/>
      <c r="H33" s="283"/>
      <c r="I33" s="283"/>
      <c r="J33" s="283"/>
      <c r="K33" s="283"/>
      <c r="L33" s="284"/>
      <c r="M33" s="285"/>
    </row>
    <row r="34" spans="1:13" ht="51" customHeight="1" x14ac:dyDescent="0.25">
      <c r="A34" s="135" t="s">
        <v>369</v>
      </c>
      <c r="B34" s="151" t="s">
        <v>370</v>
      </c>
      <c r="C34" s="136" t="s">
        <v>371</v>
      </c>
      <c r="D34" s="162">
        <v>437219</v>
      </c>
      <c r="E34" s="162">
        <v>457980</v>
      </c>
      <c r="F34" s="162">
        <v>465000</v>
      </c>
      <c r="G34" s="162">
        <v>530914</v>
      </c>
      <c r="H34" s="162">
        <v>527000</v>
      </c>
      <c r="I34" s="162">
        <v>542500</v>
      </c>
      <c r="J34" s="162">
        <v>558000</v>
      </c>
      <c r="K34" s="163">
        <v>573500</v>
      </c>
      <c r="L34" s="161">
        <v>589000</v>
      </c>
      <c r="M34" s="161">
        <v>604500</v>
      </c>
    </row>
    <row r="35" spans="1:13" ht="33.75" customHeight="1" x14ac:dyDescent="0.25">
      <c r="A35" s="135" t="s">
        <v>372</v>
      </c>
      <c r="B35" s="151" t="s">
        <v>373</v>
      </c>
      <c r="C35" s="136" t="s">
        <v>371</v>
      </c>
      <c r="D35" s="162">
        <v>1950</v>
      </c>
      <c r="E35" s="162">
        <v>2700</v>
      </c>
      <c r="F35" s="162">
        <v>1680</v>
      </c>
      <c r="G35" s="162">
        <v>2000</v>
      </c>
      <c r="H35" s="162">
        <v>1800</v>
      </c>
      <c r="I35" s="162">
        <v>1850</v>
      </c>
      <c r="J35" s="162">
        <v>1900</v>
      </c>
      <c r="K35" s="163">
        <v>1960</v>
      </c>
      <c r="L35" s="161">
        <v>2010</v>
      </c>
      <c r="M35" s="161">
        <v>2080</v>
      </c>
    </row>
    <row r="36" spans="1:13" ht="15.75" x14ac:dyDescent="0.25">
      <c r="A36" s="282" t="s">
        <v>374</v>
      </c>
      <c r="B36" s="283"/>
      <c r="C36" s="283"/>
      <c r="D36" s="283"/>
      <c r="E36" s="283"/>
      <c r="F36" s="283"/>
      <c r="G36" s="283"/>
      <c r="H36" s="283"/>
      <c r="I36" s="283"/>
      <c r="J36" s="283"/>
      <c r="K36" s="283"/>
      <c r="L36" s="284"/>
      <c r="M36" s="285"/>
    </row>
    <row r="37" spans="1:13" ht="70.5" customHeight="1" x14ac:dyDescent="0.25">
      <c r="A37" s="137" t="s">
        <v>375</v>
      </c>
      <c r="B37" s="151" t="s">
        <v>376</v>
      </c>
      <c r="C37" s="136" t="s">
        <v>377</v>
      </c>
      <c r="D37" s="167">
        <v>3435</v>
      </c>
      <c r="E37" s="162">
        <v>2873</v>
      </c>
      <c r="F37" s="162">
        <v>2000</v>
      </c>
      <c r="G37" s="167">
        <v>2000</v>
      </c>
      <c r="H37" s="167">
        <v>3376</v>
      </c>
      <c r="I37" s="168">
        <v>3477</v>
      </c>
      <c r="J37" s="168">
        <v>3581</v>
      </c>
      <c r="K37" s="169">
        <v>3688</v>
      </c>
      <c r="L37" s="170">
        <v>3799</v>
      </c>
      <c r="M37" s="170">
        <v>3900</v>
      </c>
    </row>
    <row r="38" spans="1:13" ht="15.75" x14ac:dyDescent="0.25">
      <c r="A38" s="289" t="s">
        <v>378</v>
      </c>
      <c r="B38" s="290"/>
      <c r="C38" s="290"/>
      <c r="D38" s="290"/>
      <c r="E38" s="290"/>
      <c r="F38" s="290"/>
      <c r="G38" s="290"/>
      <c r="H38" s="290"/>
      <c r="I38" s="290"/>
      <c r="J38" s="290"/>
      <c r="K38" s="290"/>
      <c r="L38" s="291"/>
      <c r="M38" s="292"/>
    </row>
    <row r="39" spans="1:13" ht="94.5" customHeight="1" x14ac:dyDescent="0.25">
      <c r="A39" s="138" t="s">
        <v>379</v>
      </c>
      <c r="B39" s="148" t="s">
        <v>208</v>
      </c>
      <c r="C39" s="130" t="s">
        <v>341</v>
      </c>
      <c r="D39" s="130">
        <v>100</v>
      </c>
      <c r="E39" s="131">
        <v>100</v>
      </c>
      <c r="F39" s="131">
        <v>100</v>
      </c>
      <c r="G39" s="130">
        <v>100</v>
      </c>
      <c r="H39" s="130">
        <v>100</v>
      </c>
      <c r="I39" s="130">
        <v>100</v>
      </c>
      <c r="J39" s="130">
        <v>100</v>
      </c>
      <c r="K39" s="159">
        <v>100</v>
      </c>
      <c r="L39" s="14">
        <v>100</v>
      </c>
      <c r="M39" s="14">
        <v>100</v>
      </c>
    </row>
    <row r="40" spans="1:13" ht="15.75" x14ac:dyDescent="0.25">
      <c r="A40" s="289" t="s">
        <v>380</v>
      </c>
      <c r="B40" s="290"/>
      <c r="C40" s="290"/>
      <c r="D40" s="290"/>
      <c r="E40" s="290"/>
      <c r="F40" s="290"/>
      <c r="G40" s="290"/>
      <c r="H40" s="290"/>
      <c r="I40" s="290"/>
      <c r="J40" s="290"/>
      <c r="K40" s="290"/>
      <c r="L40" s="291"/>
      <c r="M40" s="292"/>
    </row>
    <row r="41" spans="1:13" ht="15.75" x14ac:dyDescent="0.25">
      <c r="A41" s="138" t="s">
        <v>381</v>
      </c>
      <c r="B41" s="152" t="s">
        <v>382</v>
      </c>
      <c r="C41" s="139" t="s">
        <v>365</v>
      </c>
      <c r="D41" s="173">
        <v>8700</v>
      </c>
      <c r="E41" s="174">
        <v>9020</v>
      </c>
      <c r="F41" s="174">
        <v>15340</v>
      </c>
      <c r="G41" s="173">
        <v>23650</v>
      </c>
      <c r="H41" s="173">
        <v>9851</v>
      </c>
      <c r="I41" s="173">
        <v>10146</v>
      </c>
      <c r="J41" s="173">
        <v>10450</v>
      </c>
      <c r="K41" s="175">
        <v>10763</v>
      </c>
      <c r="L41" s="176">
        <v>11085</v>
      </c>
      <c r="M41" s="176">
        <v>11417</v>
      </c>
    </row>
    <row r="42" spans="1:13" ht="15.75" x14ac:dyDescent="0.25">
      <c r="A42" s="293" t="s">
        <v>383</v>
      </c>
      <c r="B42" s="294"/>
      <c r="C42" s="294"/>
      <c r="D42" s="294"/>
      <c r="E42" s="294"/>
      <c r="F42" s="294"/>
      <c r="G42" s="294"/>
      <c r="H42" s="294"/>
      <c r="I42" s="294"/>
      <c r="J42" s="294"/>
      <c r="K42" s="294"/>
      <c r="L42" s="295"/>
      <c r="M42" s="296"/>
    </row>
    <row r="43" spans="1:13" ht="35.25" customHeight="1" x14ac:dyDescent="0.25">
      <c r="A43" s="138" t="s">
        <v>384</v>
      </c>
      <c r="B43" s="152" t="s">
        <v>385</v>
      </c>
      <c r="C43" s="130" t="s">
        <v>386</v>
      </c>
      <c r="D43" s="173">
        <v>21094</v>
      </c>
      <c r="E43" s="174">
        <v>21389</v>
      </c>
      <c r="F43" s="174">
        <v>21789</v>
      </c>
      <c r="G43" s="173">
        <v>22101</v>
      </c>
      <c r="H43" s="173">
        <v>22000</v>
      </c>
      <c r="I43" s="173">
        <v>22250</v>
      </c>
      <c r="J43" s="173">
        <v>22500</v>
      </c>
      <c r="K43" s="175">
        <v>22700</v>
      </c>
      <c r="L43" s="176">
        <v>22900</v>
      </c>
      <c r="M43" s="176">
        <v>23100</v>
      </c>
    </row>
    <row r="44" spans="1:13" ht="27" customHeight="1" x14ac:dyDescent="0.25">
      <c r="A44" s="138" t="s">
        <v>387</v>
      </c>
      <c r="B44" s="152" t="s">
        <v>388</v>
      </c>
      <c r="C44" s="139" t="s">
        <v>389</v>
      </c>
      <c r="D44" s="173">
        <v>210</v>
      </c>
      <c r="E44" s="174">
        <v>212</v>
      </c>
      <c r="F44" s="174">
        <v>284</v>
      </c>
      <c r="G44" s="173">
        <v>271</v>
      </c>
      <c r="H44" s="173">
        <v>230</v>
      </c>
      <c r="I44" s="177">
        <v>235</v>
      </c>
      <c r="J44" s="177">
        <v>240</v>
      </c>
      <c r="K44" s="178">
        <v>245</v>
      </c>
      <c r="L44" s="176">
        <v>250</v>
      </c>
      <c r="M44" s="176">
        <v>255</v>
      </c>
    </row>
    <row r="45" spans="1:13" ht="20.25" customHeight="1" x14ac:dyDescent="0.25">
      <c r="A45" s="138" t="s">
        <v>390</v>
      </c>
      <c r="B45" s="152" t="s">
        <v>391</v>
      </c>
      <c r="C45" s="139" t="s">
        <v>389</v>
      </c>
      <c r="D45" s="173">
        <v>57</v>
      </c>
      <c r="E45" s="174">
        <v>62</v>
      </c>
      <c r="F45" s="174">
        <v>62</v>
      </c>
      <c r="G45" s="173">
        <v>79</v>
      </c>
      <c r="H45" s="173">
        <v>66</v>
      </c>
      <c r="I45" s="177">
        <v>68</v>
      </c>
      <c r="J45" s="177">
        <v>70</v>
      </c>
      <c r="K45" s="178">
        <v>72</v>
      </c>
      <c r="L45" s="176">
        <v>74</v>
      </c>
      <c r="M45" s="176">
        <v>76</v>
      </c>
    </row>
    <row r="46" spans="1:13" ht="26.25" customHeight="1" x14ac:dyDescent="0.25">
      <c r="A46" s="138" t="s">
        <v>392</v>
      </c>
      <c r="B46" s="152" t="s">
        <v>393</v>
      </c>
      <c r="C46" s="139" t="s">
        <v>389</v>
      </c>
      <c r="D46" s="173">
        <v>51</v>
      </c>
      <c r="E46" s="174">
        <v>63</v>
      </c>
      <c r="F46" s="174">
        <v>66</v>
      </c>
      <c r="G46" s="173">
        <v>69</v>
      </c>
      <c r="H46" s="173">
        <v>59</v>
      </c>
      <c r="I46" s="177">
        <v>60</v>
      </c>
      <c r="J46" s="177">
        <v>62</v>
      </c>
      <c r="K46" s="178">
        <v>63</v>
      </c>
      <c r="L46" s="176">
        <v>65</v>
      </c>
      <c r="M46" s="176">
        <v>66</v>
      </c>
    </row>
    <row r="47" spans="1:13" ht="15.75" x14ac:dyDescent="0.25">
      <c r="A47" s="297" t="s">
        <v>394</v>
      </c>
      <c r="B47" s="298"/>
      <c r="C47" s="298"/>
      <c r="D47" s="298"/>
      <c r="E47" s="298"/>
      <c r="F47" s="298"/>
      <c r="G47" s="298"/>
      <c r="H47" s="298"/>
      <c r="I47" s="298"/>
      <c r="J47" s="298"/>
      <c r="K47" s="298"/>
      <c r="L47" s="299"/>
      <c r="M47" s="300"/>
    </row>
    <row r="48" spans="1:13" ht="165" customHeight="1" x14ac:dyDescent="0.25">
      <c r="A48" s="140" t="s">
        <v>395</v>
      </c>
      <c r="B48" s="147" t="s">
        <v>396</v>
      </c>
      <c r="C48" s="131" t="s">
        <v>341</v>
      </c>
      <c r="D48" s="131">
        <v>66</v>
      </c>
      <c r="E48" s="131">
        <v>22</v>
      </c>
      <c r="F48" s="131">
        <v>70</v>
      </c>
      <c r="G48" s="131">
        <v>40</v>
      </c>
      <c r="H48" s="131">
        <v>22</v>
      </c>
      <c r="I48" s="131">
        <v>22</v>
      </c>
      <c r="J48" s="131">
        <v>22</v>
      </c>
      <c r="K48" s="131">
        <v>22</v>
      </c>
      <c r="L48" s="131">
        <v>22</v>
      </c>
      <c r="M48" s="131">
        <v>22</v>
      </c>
    </row>
    <row r="49" spans="1:13" ht="15.75" x14ac:dyDescent="0.25">
      <c r="A49" s="289" t="s">
        <v>397</v>
      </c>
      <c r="B49" s="290"/>
      <c r="C49" s="290"/>
      <c r="D49" s="290"/>
      <c r="E49" s="290"/>
      <c r="F49" s="290"/>
      <c r="G49" s="290"/>
      <c r="H49" s="290"/>
      <c r="I49" s="290"/>
      <c r="J49" s="290"/>
      <c r="K49" s="290"/>
      <c r="L49" s="291"/>
      <c r="M49" s="292"/>
    </row>
    <row r="50" spans="1:13" ht="52.5" customHeight="1" x14ac:dyDescent="0.25">
      <c r="A50" s="141" t="s">
        <v>398</v>
      </c>
      <c r="B50" s="153" t="s">
        <v>399</v>
      </c>
      <c r="C50" s="139" t="s">
        <v>365</v>
      </c>
      <c r="D50" s="173">
        <v>81672</v>
      </c>
      <c r="E50" s="174">
        <v>193920</v>
      </c>
      <c r="F50" s="174">
        <v>212037</v>
      </c>
      <c r="G50" s="173">
        <v>246790</v>
      </c>
      <c r="H50" s="173">
        <v>322704</v>
      </c>
      <c r="I50" s="177">
        <v>358560</v>
      </c>
      <c r="J50" s="177">
        <v>394416</v>
      </c>
      <c r="K50" s="178">
        <v>430272</v>
      </c>
      <c r="L50" s="176">
        <v>466128</v>
      </c>
      <c r="M50" s="176">
        <v>537840</v>
      </c>
    </row>
    <row r="51" spans="1:13" ht="15.75" x14ac:dyDescent="0.25">
      <c r="A51" s="289" t="s">
        <v>400</v>
      </c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1"/>
      <c r="M51" s="292"/>
    </row>
    <row r="52" spans="1:13" ht="42" customHeight="1" x14ac:dyDescent="0.25">
      <c r="A52" s="138" t="s">
        <v>401</v>
      </c>
      <c r="B52" s="153" t="s">
        <v>402</v>
      </c>
      <c r="C52" s="139" t="s">
        <v>389</v>
      </c>
      <c r="D52" s="173">
        <v>2342</v>
      </c>
      <c r="E52" s="174">
        <v>5195</v>
      </c>
      <c r="F52" s="174">
        <v>5200</v>
      </c>
      <c r="G52" s="173">
        <v>5520</v>
      </c>
      <c r="H52" s="173">
        <v>5200</v>
      </c>
      <c r="I52" s="173">
        <v>5200</v>
      </c>
      <c r="J52" s="173">
        <v>5200</v>
      </c>
      <c r="K52" s="173">
        <v>5200</v>
      </c>
      <c r="L52" s="173">
        <v>5200</v>
      </c>
      <c r="M52" s="173">
        <v>5200</v>
      </c>
    </row>
    <row r="53" spans="1:13" ht="51" customHeight="1" x14ac:dyDescent="0.25">
      <c r="A53" s="138" t="s">
        <v>403</v>
      </c>
      <c r="B53" s="153" t="s">
        <v>404</v>
      </c>
      <c r="C53" s="139" t="s">
        <v>389</v>
      </c>
      <c r="D53" s="173">
        <v>324</v>
      </c>
      <c r="E53" s="174">
        <v>326</v>
      </c>
      <c r="F53" s="174">
        <v>330</v>
      </c>
      <c r="G53" s="173">
        <v>328</v>
      </c>
      <c r="H53" s="173">
        <v>326</v>
      </c>
      <c r="I53" s="173">
        <v>326</v>
      </c>
      <c r="J53" s="173">
        <v>326</v>
      </c>
      <c r="K53" s="173">
        <v>326</v>
      </c>
      <c r="L53" s="173">
        <v>326</v>
      </c>
      <c r="M53" s="173">
        <v>326</v>
      </c>
    </row>
    <row r="54" spans="1:13" ht="48" customHeight="1" x14ac:dyDescent="0.25">
      <c r="A54" s="138" t="s">
        <v>405</v>
      </c>
      <c r="B54" s="153" t="s">
        <v>406</v>
      </c>
      <c r="C54" s="139" t="s">
        <v>365</v>
      </c>
      <c r="D54" s="173">
        <v>3611</v>
      </c>
      <c r="E54" s="174">
        <v>3715</v>
      </c>
      <c r="F54" s="174">
        <v>3677</v>
      </c>
      <c r="G54" s="173">
        <v>4050</v>
      </c>
      <c r="H54" s="173">
        <v>3677</v>
      </c>
      <c r="I54" s="173">
        <v>3677</v>
      </c>
      <c r="J54" s="173">
        <v>3677</v>
      </c>
      <c r="K54" s="173">
        <v>3677</v>
      </c>
      <c r="L54" s="173">
        <v>3677</v>
      </c>
      <c r="M54" s="173">
        <v>3677</v>
      </c>
    </row>
    <row r="55" spans="1:13" ht="15.75" x14ac:dyDescent="0.25">
      <c r="A55" s="289" t="s">
        <v>407</v>
      </c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1"/>
      <c r="M55" s="292"/>
    </row>
    <row r="56" spans="1:13" ht="77.25" customHeight="1" x14ac:dyDescent="0.25">
      <c r="A56" s="138" t="s">
        <v>408</v>
      </c>
      <c r="B56" s="150" t="s">
        <v>409</v>
      </c>
      <c r="C56" s="130" t="s">
        <v>341</v>
      </c>
      <c r="D56" s="130">
        <v>100</v>
      </c>
      <c r="E56" s="131">
        <v>100</v>
      </c>
      <c r="F56" s="131">
        <v>100</v>
      </c>
      <c r="G56" s="130">
        <v>100</v>
      </c>
      <c r="H56" s="130">
        <v>100</v>
      </c>
      <c r="I56" s="130">
        <v>100</v>
      </c>
      <c r="J56" s="130">
        <v>100</v>
      </c>
      <c r="K56" s="159">
        <v>100</v>
      </c>
      <c r="L56" s="14">
        <v>100</v>
      </c>
      <c r="M56" s="14">
        <v>100</v>
      </c>
    </row>
    <row r="57" spans="1:13" x14ac:dyDescent="0.25">
      <c r="A57" s="286" t="s">
        <v>410</v>
      </c>
      <c r="B57" s="287"/>
      <c r="C57" s="287"/>
      <c r="D57" s="287"/>
      <c r="E57" s="287"/>
      <c r="F57" s="287"/>
      <c r="G57" s="287"/>
      <c r="H57" s="287"/>
      <c r="I57" s="287"/>
      <c r="J57" s="287"/>
      <c r="K57" s="287"/>
      <c r="L57" s="287"/>
      <c r="M57" s="288"/>
    </row>
    <row r="58" spans="1:13" ht="105.75" customHeight="1" x14ac:dyDescent="0.25">
      <c r="A58" s="142" t="s">
        <v>411</v>
      </c>
      <c r="B58" s="150" t="s">
        <v>412</v>
      </c>
      <c r="C58" s="130" t="s">
        <v>341</v>
      </c>
      <c r="D58" s="130">
        <v>100</v>
      </c>
      <c r="E58" s="131">
        <v>0</v>
      </c>
      <c r="F58" s="131">
        <v>0</v>
      </c>
      <c r="G58" s="130">
        <v>0</v>
      </c>
      <c r="H58" s="130">
        <v>100</v>
      </c>
      <c r="I58" s="130">
        <v>100</v>
      </c>
      <c r="J58" s="130">
        <v>100</v>
      </c>
      <c r="K58" s="159">
        <v>100</v>
      </c>
      <c r="L58" s="14">
        <v>100</v>
      </c>
      <c r="M58" s="14">
        <v>100</v>
      </c>
    </row>
    <row r="59" spans="1:13" ht="15.75" x14ac:dyDescent="0.25">
      <c r="A59" s="278" t="s">
        <v>413</v>
      </c>
      <c r="B59" s="279"/>
      <c r="C59" s="279"/>
      <c r="D59" s="279"/>
      <c r="E59" s="279"/>
      <c r="F59" s="279"/>
      <c r="G59" s="279"/>
      <c r="H59" s="279"/>
      <c r="I59" s="279"/>
      <c r="J59" s="279"/>
      <c r="K59" s="279"/>
      <c r="L59" s="280"/>
      <c r="M59" s="281"/>
    </row>
    <row r="60" spans="1:13" ht="381" customHeight="1" x14ac:dyDescent="0.25">
      <c r="A60" s="138" t="s">
        <v>414</v>
      </c>
      <c r="B60" s="148" t="s">
        <v>415</v>
      </c>
      <c r="C60" s="143" t="s">
        <v>341</v>
      </c>
      <c r="D60" s="130">
        <v>0.06</v>
      </c>
      <c r="E60" s="131">
        <v>29.85</v>
      </c>
      <c r="F60" s="131">
        <v>28.36</v>
      </c>
      <c r="G60" s="130">
        <v>11.94</v>
      </c>
      <c r="H60" s="130">
        <v>11.94</v>
      </c>
      <c r="I60" s="130">
        <v>11.94</v>
      </c>
      <c r="J60" s="130">
        <v>11.94</v>
      </c>
      <c r="K60" s="130">
        <v>11.94</v>
      </c>
      <c r="L60" s="130">
        <v>11.94</v>
      </c>
      <c r="M60" s="130">
        <v>11.94</v>
      </c>
    </row>
    <row r="61" spans="1:13" ht="15.75" x14ac:dyDescent="0.25">
      <c r="A61" s="289" t="s">
        <v>416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1"/>
      <c r="M61" s="292"/>
    </row>
    <row r="62" spans="1:13" ht="145.5" customHeight="1" x14ac:dyDescent="0.25">
      <c r="A62" s="137" t="s">
        <v>417</v>
      </c>
      <c r="B62" s="151" t="s">
        <v>418</v>
      </c>
      <c r="C62" s="139" t="s">
        <v>341</v>
      </c>
      <c r="D62" s="179">
        <v>100</v>
      </c>
      <c r="E62" s="134">
        <v>100</v>
      </c>
      <c r="F62" s="134">
        <v>99</v>
      </c>
      <c r="G62" s="179">
        <v>99</v>
      </c>
      <c r="H62" s="179">
        <v>100</v>
      </c>
      <c r="I62" s="179">
        <v>100</v>
      </c>
      <c r="J62" s="179">
        <v>100</v>
      </c>
      <c r="K62" s="180">
        <v>100</v>
      </c>
      <c r="L62" s="181">
        <v>100</v>
      </c>
      <c r="M62" s="181">
        <v>100</v>
      </c>
    </row>
    <row r="63" spans="1:13" ht="41.25" customHeight="1" x14ac:dyDescent="0.25">
      <c r="A63" s="137" t="s">
        <v>419</v>
      </c>
      <c r="B63" s="134" t="s">
        <v>420</v>
      </c>
      <c r="C63" s="139" t="s">
        <v>421</v>
      </c>
      <c r="D63" s="182">
        <v>24900</v>
      </c>
      <c r="E63" s="183">
        <v>13274</v>
      </c>
      <c r="F63" s="183">
        <v>30300</v>
      </c>
      <c r="G63" s="182">
        <v>29100</v>
      </c>
      <c r="H63" s="182">
        <v>54050</v>
      </c>
      <c r="I63" s="182">
        <v>55200</v>
      </c>
      <c r="J63" s="182">
        <v>56350</v>
      </c>
      <c r="K63" s="184">
        <v>57500</v>
      </c>
      <c r="L63" s="185">
        <v>58650</v>
      </c>
      <c r="M63" s="185">
        <v>59800</v>
      </c>
    </row>
    <row r="64" spans="1:13" ht="15.75" x14ac:dyDescent="0.25">
      <c r="A64" s="309" t="s">
        <v>422</v>
      </c>
      <c r="B64" s="310"/>
      <c r="C64" s="310"/>
      <c r="D64" s="310"/>
      <c r="E64" s="310"/>
      <c r="F64" s="310"/>
      <c r="G64" s="310"/>
      <c r="H64" s="310"/>
      <c r="I64" s="310"/>
      <c r="J64" s="310"/>
      <c r="K64" s="310"/>
      <c r="L64" s="311"/>
      <c r="M64" s="312"/>
    </row>
    <row r="65" spans="1:13" ht="47.25" x14ac:dyDescent="0.25">
      <c r="A65" s="137" t="s">
        <v>423</v>
      </c>
      <c r="B65" s="134" t="s">
        <v>424</v>
      </c>
      <c r="C65" s="139" t="s">
        <v>421</v>
      </c>
      <c r="D65" s="168">
        <v>3350</v>
      </c>
      <c r="E65" s="162">
        <v>28156</v>
      </c>
      <c r="F65" s="162">
        <v>21600</v>
      </c>
      <c r="G65" s="162">
        <v>0</v>
      </c>
      <c r="H65" s="162">
        <v>0</v>
      </c>
      <c r="I65" s="162">
        <v>0</v>
      </c>
      <c r="J65" s="162">
        <v>0</v>
      </c>
      <c r="K65" s="162">
        <v>0</v>
      </c>
      <c r="L65" s="162">
        <v>0</v>
      </c>
      <c r="M65" s="162">
        <v>0</v>
      </c>
    </row>
    <row r="66" spans="1:13" ht="15.75" x14ac:dyDescent="0.25">
      <c r="A66" s="289" t="s">
        <v>425</v>
      </c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1"/>
      <c r="M66" s="292"/>
    </row>
    <row r="67" spans="1:13" ht="94.5" x14ac:dyDescent="0.25">
      <c r="A67" s="142" t="s">
        <v>426</v>
      </c>
      <c r="B67" s="151" t="s">
        <v>427</v>
      </c>
      <c r="C67" s="131" t="s">
        <v>358</v>
      </c>
      <c r="D67" s="131" t="s">
        <v>359</v>
      </c>
      <c r="E67" s="131" t="s">
        <v>359</v>
      </c>
      <c r="F67" s="131" t="s">
        <v>359</v>
      </c>
      <c r="G67" s="131" t="s">
        <v>359</v>
      </c>
      <c r="H67" s="131" t="s">
        <v>359</v>
      </c>
      <c r="I67" s="131" t="s">
        <v>359</v>
      </c>
      <c r="J67" s="131" t="s">
        <v>359</v>
      </c>
      <c r="K67" s="144" t="s">
        <v>359</v>
      </c>
      <c r="L67" s="122" t="s">
        <v>359</v>
      </c>
      <c r="M67" s="122" t="s">
        <v>359</v>
      </c>
    </row>
    <row r="68" spans="1:13" ht="15.75" x14ac:dyDescent="0.25">
      <c r="A68" s="278" t="s">
        <v>428</v>
      </c>
      <c r="B68" s="279"/>
      <c r="C68" s="279"/>
      <c r="D68" s="279"/>
      <c r="E68" s="279"/>
      <c r="F68" s="279"/>
      <c r="G68" s="279"/>
      <c r="H68" s="279"/>
      <c r="I68" s="279"/>
      <c r="J68" s="279"/>
      <c r="K68" s="279"/>
      <c r="L68" s="280"/>
      <c r="M68" s="281"/>
    </row>
    <row r="69" spans="1:13" ht="68.25" customHeight="1" x14ac:dyDescent="0.25">
      <c r="A69" s="145" t="s">
        <v>429</v>
      </c>
      <c r="B69" s="147" t="s">
        <v>430</v>
      </c>
      <c r="C69" s="139" t="s">
        <v>341</v>
      </c>
      <c r="D69" s="130">
        <v>99</v>
      </c>
      <c r="E69" s="131">
        <v>99</v>
      </c>
      <c r="F69" s="131">
        <v>99</v>
      </c>
      <c r="G69" s="130">
        <v>99</v>
      </c>
      <c r="H69" s="130">
        <v>99</v>
      </c>
      <c r="I69" s="130">
        <v>99</v>
      </c>
      <c r="J69" s="130">
        <v>99</v>
      </c>
      <c r="K69" s="159">
        <v>99</v>
      </c>
      <c r="L69" s="14">
        <v>99</v>
      </c>
      <c r="M69" s="14">
        <v>99</v>
      </c>
    </row>
    <row r="70" spans="1:13" ht="15.75" x14ac:dyDescent="0.25">
      <c r="A70" s="289" t="s">
        <v>431</v>
      </c>
      <c r="B70" s="290"/>
      <c r="C70" s="290"/>
      <c r="D70" s="290"/>
      <c r="E70" s="290"/>
      <c r="F70" s="290"/>
      <c r="G70" s="290"/>
      <c r="H70" s="290"/>
      <c r="I70" s="290"/>
      <c r="J70" s="290"/>
      <c r="K70" s="290"/>
      <c r="L70" s="291"/>
      <c r="M70" s="292"/>
    </row>
    <row r="71" spans="1:13" ht="94.5" x14ac:dyDescent="0.25">
      <c r="A71" s="138" t="s">
        <v>432</v>
      </c>
      <c r="B71" s="150" t="s">
        <v>433</v>
      </c>
      <c r="C71" s="139" t="s">
        <v>434</v>
      </c>
      <c r="D71" s="186">
        <v>1666.15</v>
      </c>
      <c r="E71" s="171">
        <v>2071.9</v>
      </c>
      <c r="F71" s="131">
        <v>2375</v>
      </c>
      <c r="G71" s="186">
        <v>2636</v>
      </c>
      <c r="H71" s="186">
        <v>2684.2</v>
      </c>
      <c r="I71" s="130" t="s">
        <v>435</v>
      </c>
      <c r="J71" s="186">
        <v>1483.5</v>
      </c>
      <c r="K71" s="187">
        <v>1483.5</v>
      </c>
      <c r="L71" s="14">
        <v>1483.5</v>
      </c>
      <c r="M71" s="14">
        <v>1483.5</v>
      </c>
    </row>
    <row r="72" spans="1:13" ht="15.75" x14ac:dyDescent="0.25">
      <c r="A72" s="289" t="s">
        <v>436</v>
      </c>
      <c r="B72" s="290"/>
      <c r="C72" s="290"/>
      <c r="D72" s="290"/>
      <c r="E72" s="290"/>
      <c r="F72" s="290"/>
      <c r="G72" s="290"/>
      <c r="H72" s="290"/>
      <c r="I72" s="290"/>
      <c r="J72" s="290"/>
      <c r="K72" s="290"/>
      <c r="L72" s="291"/>
      <c r="M72" s="292"/>
    </row>
    <row r="73" spans="1:13" ht="120" customHeight="1" x14ac:dyDescent="0.25">
      <c r="A73" s="138" t="s">
        <v>437</v>
      </c>
      <c r="B73" s="151" t="s">
        <v>438</v>
      </c>
      <c r="C73" s="139" t="s">
        <v>434</v>
      </c>
      <c r="D73" s="186">
        <v>11885.9</v>
      </c>
      <c r="E73" s="171">
        <v>12552.46</v>
      </c>
      <c r="F73" s="171">
        <v>10867.4</v>
      </c>
      <c r="G73" s="186">
        <v>11163.2</v>
      </c>
      <c r="H73" s="186">
        <v>12973.4</v>
      </c>
      <c r="I73" s="186">
        <v>8129.3</v>
      </c>
      <c r="J73" s="186">
        <v>8373.2000000000007</v>
      </c>
      <c r="K73" s="187">
        <v>8624.4</v>
      </c>
      <c r="L73" s="172">
        <v>8883.2000000000007</v>
      </c>
      <c r="M73" s="172">
        <v>9149.7000000000007</v>
      </c>
    </row>
    <row r="74" spans="1:13" ht="15.75" x14ac:dyDescent="0.25">
      <c r="A74" s="15"/>
      <c r="B74" s="15"/>
      <c r="C74" s="15"/>
      <c r="D74" s="45"/>
      <c r="E74" s="146"/>
      <c r="F74" s="146"/>
      <c r="G74" s="45"/>
      <c r="H74" s="45"/>
      <c r="I74" s="45"/>
      <c r="J74" s="45"/>
      <c r="K74" s="45"/>
      <c r="L74" s="45"/>
      <c r="M74" s="45"/>
    </row>
    <row r="75" spans="1:13" ht="50.25" customHeight="1" x14ac:dyDescent="0.25">
      <c r="A75" s="301" t="s">
        <v>439</v>
      </c>
      <c r="B75" s="302"/>
      <c r="C75" s="15"/>
      <c r="D75" s="45"/>
      <c r="E75" s="146"/>
      <c r="F75" s="146"/>
      <c r="G75" s="45"/>
      <c r="H75" s="45"/>
      <c r="I75" s="303" t="s">
        <v>92</v>
      </c>
      <c r="J75" s="304"/>
      <c r="K75" s="304"/>
      <c r="L75" s="304"/>
      <c r="M75" s="304"/>
    </row>
    <row r="76" spans="1:13" ht="50.25" customHeight="1" x14ac:dyDescent="0.25">
      <c r="A76" s="301"/>
      <c r="B76" s="302"/>
      <c r="C76" s="15"/>
      <c r="D76" s="45"/>
      <c r="E76" s="146"/>
      <c r="F76" s="146"/>
      <c r="G76" s="45"/>
      <c r="H76" s="45"/>
      <c r="I76" s="303"/>
      <c r="J76" s="304"/>
      <c r="K76" s="304"/>
      <c r="L76" s="304"/>
      <c r="M76" s="304"/>
    </row>
  </sheetData>
  <mergeCells count="38">
    <mergeCell ref="A72:M72"/>
    <mergeCell ref="A76:B76"/>
    <mergeCell ref="I76:M76"/>
    <mergeCell ref="D8:M8"/>
    <mergeCell ref="A4:M4"/>
    <mergeCell ref="A5:M5"/>
    <mergeCell ref="A6:M6"/>
    <mergeCell ref="A7:M7"/>
    <mergeCell ref="A75:B75"/>
    <mergeCell ref="I75:M75"/>
    <mergeCell ref="A59:M59"/>
    <mergeCell ref="A61:M61"/>
    <mergeCell ref="A64:M64"/>
    <mergeCell ref="A66:M66"/>
    <mergeCell ref="A68:M68"/>
    <mergeCell ref="A70:M70"/>
    <mergeCell ref="A57:M57"/>
    <mergeCell ref="A28:M28"/>
    <mergeCell ref="A30:M30"/>
    <mergeCell ref="A33:M33"/>
    <mergeCell ref="A36:M36"/>
    <mergeCell ref="A38:M38"/>
    <mergeCell ref="A40:M40"/>
    <mergeCell ref="A42:M42"/>
    <mergeCell ref="A47:M47"/>
    <mergeCell ref="A49:M49"/>
    <mergeCell ref="A51:M51"/>
    <mergeCell ref="A55:M55"/>
    <mergeCell ref="A26:M26"/>
    <mergeCell ref="A8:A9"/>
    <mergeCell ref="B8:B9"/>
    <mergeCell ref="C8:C9"/>
    <mergeCell ref="H1:M2"/>
    <mergeCell ref="A11:M11"/>
    <mergeCell ref="A15:M15"/>
    <mergeCell ref="A19:M19"/>
    <mergeCell ref="A22:M22"/>
    <mergeCell ref="A24:M2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5"/>
  <sheetViews>
    <sheetView view="pageBreakPreview" zoomScale="75" zoomScaleSheetLayoutView="75" workbookViewId="0">
      <selection activeCell="G12" sqref="G12"/>
    </sheetView>
  </sheetViews>
  <sheetFormatPr defaultColWidth="9.140625" defaultRowHeight="15.75" x14ac:dyDescent="0.25"/>
  <cols>
    <col min="1" max="1" width="23" style="3" customWidth="1"/>
    <col min="2" max="2" width="49.28515625" style="3" customWidth="1"/>
    <col min="3" max="3" width="31" style="3" customWidth="1"/>
    <col min="4" max="6" width="15.85546875" style="3" customWidth="1"/>
    <col min="7" max="7" width="21.5703125" style="3" customWidth="1"/>
    <col min="8" max="8" width="20.28515625" style="3" customWidth="1"/>
    <col min="9" max="16384" width="9.140625" style="3"/>
  </cols>
  <sheetData>
    <row r="1" spans="1:8" ht="51.75" customHeight="1" x14ac:dyDescent="0.25">
      <c r="A1" s="24"/>
      <c r="B1" s="24"/>
      <c r="C1" s="24"/>
      <c r="D1" s="24"/>
      <c r="E1" s="271" t="s">
        <v>257</v>
      </c>
      <c r="F1" s="271"/>
      <c r="G1" s="271"/>
      <c r="H1" s="271"/>
    </row>
    <row r="2" spans="1:8" ht="15.75" customHeight="1" x14ac:dyDescent="0.25">
      <c r="A2" s="24"/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19" t="s">
        <v>37</v>
      </c>
      <c r="B3" s="319"/>
      <c r="C3" s="319"/>
      <c r="D3" s="319"/>
      <c r="E3" s="319"/>
      <c r="F3" s="319"/>
      <c r="G3" s="319"/>
      <c r="H3" s="319"/>
    </row>
    <row r="4" spans="1:8" ht="15.75" customHeight="1" x14ac:dyDescent="0.25">
      <c r="A4" s="319" t="s">
        <v>4</v>
      </c>
      <c r="B4" s="319"/>
      <c r="C4" s="319"/>
      <c r="D4" s="319"/>
      <c r="E4" s="319"/>
      <c r="F4" s="319"/>
      <c r="G4" s="319"/>
      <c r="H4" s="319"/>
    </row>
    <row r="5" spans="1:8" x14ac:dyDescent="0.25">
      <c r="A5" s="308" t="s">
        <v>41</v>
      </c>
      <c r="B5" s="308"/>
      <c r="C5" s="308"/>
      <c r="D5" s="308"/>
      <c r="E5" s="308"/>
      <c r="F5" s="308"/>
      <c r="G5" s="308"/>
      <c r="H5" s="308"/>
    </row>
    <row r="6" spans="1:8" x14ac:dyDescent="0.25">
      <c r="A6" s="320" t="s">
        <v>452</v>
      </c>
      <c r="B6" s="320"/>
      <c r="C6" s="320"/>
      <c r="D6" s="320"/>
      <c r="E6" s="320"/>
      <c r="F6" s="320"/>
      <c r="G6" s="320"/>
      <c r="H6" s="320"/>
    </row>
    <row r="7" spans="1:8" s="1" customFormat="1" ht="17.25" customHeight="1" x14ac:dyDescent="0.25">
      <c r="A7" s="316" t="s">
        <v>5</v>
      </c>
      <c r="B7" s="316" t="s">
        <v>38</v>
      </c>
      <c r="C7" s="317" t="s">
        <v>39</v>
      </c>
      <c r="D7" s="316" t="s">
        <v>6</v>
      </c>
      <c r="E7" s="316" t="s">
        <v>7</v>
      </c>
      <c r="F7" s="316"/>
      <c r="G7" s="316"/>
      <c r="H7" s="316"/>
    </row>
    <row r="8" spans="1:8" s="1" customFormat="1" ht="143.25" customHeight="1" x14ac:dyDescent="0.25">
      <c r="A8" s="316"/>
      <c r="B8" s="316"/>
      <c r="C8" s="318"/>
      <c r="D8" s="316"/>
      <c r="E8" s="7" t="s">
        <v>8</v>
      </c>
      <c r="F8" s="7" t="s">
        <v>9</v>
      </c>
      <c r="G8" s="25" t="s">
        <v>10</v>
      </c>
      <c r="H8" s="7" t="s">
        <v>11</v>
      </c>
    </row>
    <row r="9" spans="1:8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 x14ac:dyDescent="0.25">
      <c r="A10" s="321" t="s">
        <v>0</v>
      </c>
      <c r="B10" s="321" t="s">
        <v>42</v>
      </c>
      <c r="C10" s="6" t="s">
        <v>6</v>
      </c>
      <c r="D10" s="33">
        <f>D13+D31+D76+D117</f>
        <v>279604.46000000002</v>
      </c>
      <c r="E10" s="33">
        <f>E13+E31+E76+E117</f>
        <v>14866.06</v>
      </c>
      <c r="F10" s="33">
        <f>F13+F31+F76+F117</f>
        <v>18327.03</v>
      </c>
      <c r="G10" s="33">
        <f>G12</f>
        <v>246411.37000000002</v>
      </c>
      <c r="H10" s="33"/>
    </row>
    <row r="11" spans="1:8" x14ac:dyDescent="0.25">
      <c r="A11" s="321"/>
      <c r="B11" s="321"/>
      <c r="C11" s="6" t="s">
        <v>12</v>
      </c>
      <c r="D11" s="33"/>
      <c r="E11" s="33"/>
      <c r="F11" s="33"/>
      <c r="G11" s="33"/>
      <c r="H11" s="33"/>
    </row>
    <row r="12" spans="1:8" ht="48.75" customHeight="1" x14ac:dyDescent="0.25">
      <c r="A12" s="321"/>
      <c r="B12" s="321"/>
      <c r="C12" s="16" t="s">
        <v>93</v>
      </c>
      <c r="D12" s="33">
        <f>D15+D33+D78+D119</f>
        <v>279604.46000000002</v>
      </c>
      <c r="E12" s="33">
        <f>E15+E33+E78+E119</f>
        <v>14866.06</v>
      </c>
      <c r="F12" s="33">
        <f>F15+F33+F78+F119</f>
        <v>18327.03</v>
      </c>
      <c r="G12" s="33">
        <f>G15+G33+G78+G119</f>
        <v>246411.37000000002</v>
      </c>
      <c r="H12" s="33"/>
    </row>
    <row r="13" spans="1:8" x14ac:dyDescent="0.25">
      <c r="A13" s="321" t="s">
        <v>2</v>
      </c>
      <c r="B13" s="321" t="s">
        <v>94</v>
      </c>
      <c r="C13" s="6" t="s">
        <v>6</v>
      </c>
      <c r="D13" s="33">
        <f>D15</f>
        <v>57374.080000000002</v>
      </c>
      <c r="E13" s="33">
        <f t="shared" ref="E13:G13" si="0">E15</f>
        <v>0</v>
      </c>
      <c r="F13" s="33">
        <f t="shared" si="0"/>
        <v>18000</v>
      </c>
      <c r="G13" s="33">
        <f t="shared" si="0"/>
        <v>39374.080000000002</v>
      </c>
      <c r="H13" s="33"/>
    </row>
    <row r="14" spans="1:8" ht="18.75" customHeight="1" x14ac:dyDescent="0.25">
      <c r="A14" s="321"/>
      <c r="B14" s="321"/>
      <c r="C14" s="6" t="s">
        <v>12</v>
      </c>
      <c r="D14" s="33"/>
      <c r="E14" s="33"/>
      <c r="F14" s="33"/>
      <c r="G14" s="33">
        <f>G17+G20+G23</f>
        <v>0</v>
      </c>
      <c r="H14" s="33"/>
    </row>
    <row r="15" spans="1:8" ht="47.25" customHeight="1" x14ac:dyDescent="0.25">
      <c r="A15" s="321"/>
      <c r="B15" s="321"/>
      <c r="C15" s="16" t="s">
        <v>93</v>
      </c>
      <c r="D15" s="33">
        <f>D18+D21+D24+D27+D30</f>
        <v>57374.080000000002</v>
      </c>
      <c r="E15" s="33">
        <f t="shared" ref="E15:G15" si="1">E18+E21+E24+E27+E30</f>
        <v>0</v>
      </c>
      <c r="F15" s="33">
        <f t="shared" si="1"/>
        <v>18000</v>
      </c>
      <c r="G15" s="33">
        <f t="shared" si="1"/>
        <v>39374.080000000002</v>
      </c>
      <c r="H15" s="33"/>
    </row>
    <row r="16" spans="1:8" x14ac:dyDescent="0.25">
      <c r="A16" s="322" t="s">
        <v>32</v>
      </c>
      <c r="B16" s="321" t="s">
        <v>95</v>
      </c>
      <c r="C16" s="6" t="s">
        <v>6</v>
      </c>
      <c r="D16" s="33">
        <f>G16</f>
        <v>38984.080000000002</v>
      </c>
      <c r="E16" s="33"/>
      <c r="F16" s="33"/>
      <c r="G16" s="33">
        <f>G18</f>
        <v>38984.080000000002</v>
      </c>
      <c r="H16" s="33"/>
    </row>
    <row r="17" spans="1:8" ht="18" customHeight="1" x14ac:dyDescent="0.25">
      <c r="A17" s="323"/>
      <c r="B17" s="321"/>
      <c r="C17" s="6" t="s">
        <v>12</v>
      </c>
      <c r="D17" s="33"/>
      <c r="E17" s="33"/>
      <c r="F17" s="33"/>
      <c r="G17" s="33"/>
      <c r="H17" s="33"/>
    </row>
    <row r="18" spans="1:8" ht="48.75" customHeight="1" x14ac:dyDescent="0.25">
      <c r="A18" s="324"/>
      <c r="B18" s="321"/>
      <c r="C18" s="16" t="s">
        <v>93</v>
      </c>
      <c r="D18" s="33">
        <f>E18+F18+G18</f>
        <v>38984.080000000002</v>
      </c>
      <c r="E18" s="33"/>
      <c r="F18" s="33"/>
      <c r="G18" s="33">
        <v>38984.080000000002</v>
      </c>
      <c r="H18" s="33"/>
    </row>
    <row r="19" spans="1:8" x14ac:dyDescent="0.25">
      <c r="A19" s="322" t="s">
        <v>33</v>
      </c>
      <c r="B19" s="321" t="s">
        <v>96</v>
      </c>
      <c r="C19" s="6" t="s">
        <v>6</v>
      </c>
      <c r="D19" s="31">
        <f>G19+F19+E19</f>
        <v>0</v>
      </c>
      <c r="E19" s="31"/>
      <c r="F19" s="31"/>
      <c r="G19" s="31">
        <f>G21</f>
        <v>0</v>
      </c>
      <c r="H19" s="31"/>
    </row>
    <row r="20" spans="1:8" ht="18.75" customHeight="1" x14ac:dyDescent="0.25">
      <c r="A20" s="323"/>
      <c r="B20" s="321"/>
      <c r="C20" s="6" t="s">
        <v>12</v>
      </c>
      <c r="D20" s="52"/>
      <c r="E20" s="31"/>
      <c r="F20" s="31"/>
      <c r="G20" s="31"/>
      <c r="H20" s="31"/>
    </row>
    <row r="21" spans="1:8" ht="59.25" customHeight="1" x14ac:dyDescent="0.25">
      <c r="A21" s="324"/>
      <c r="B21" s="321"/>
      <c r="C21" s="16" t="s">
        <v>93</v>
      </c>
      <c r="D21" s="31">
        <f>E21+F21+G21</f>
        <v>0</v>
      </c>
      <c r="E21" s="31"/>
      <c r="F21" s="31"/>
      <c r="G21" s="31">
        <v>0</v>
      </c>
      <c r="H21" s="31"/>
    </row>
    <row r="22" spans="1:8" ht="16.5" customHeight="1" x14ac:dyDescent="0.25">
      <c r="A22" s="322" t="s">
        <v>54</v>
      </c>
      <c r="B22" s="321" t="s">
        <v>55</v>
      </c>
      <c r="C22" s="16" t="s">
        <v>6</v>
      </c>
      <c r="D22" s="31">
        <f>G22</f>
        <v>0</v>
      </c>
      <c r="E22" s="31"/>
      <c r="F22" s="31"/>
      <c r="G22" s="31">
        <f>G24</f>
        <v>0</v>
      </c>
      <c r="H22" s="31"/>
    </row>
    <row r="23" spans="1:8" ht="18" customHeight="1" x14ac:dyDescent="0.25">
      <c r="A23" s="323"/>
      <c r="B23" s="321"/>
      <c r="C23" s="16" t="s">
        <v>12</v>
      </c>
      <c r="D23" s="31"/>
      <c r="E23" s="31"/>
      <c r="F23" s="31"/>
      <c r="G23" s="31"/>
      <c r="H23" s="31"/>
    </row>
    <row r="24" spans="1:8" ht="48.75" customHeight="1" x14ac:dyDescent="0.25">
      <c r="A24" s="324"/>
      <c r="B24" s="321"/>
      <c r="C24" s="16" t="s">
        <v>93</v>
      </c>
      <c r="D24" s="31">
        <v>0</v>
      </c>
      <c r="E24" s="31"/>
      <c r="F24" s="31"/>
      <c r="G24" s="31">
        <v>0</v>
      </c>
      <c r="H24" s="31"/>
    </row>
    <row r="25" spans="1:8" ht="16.149999999999999" customHeight="1" x14ac:dyDescent="0.25">
      <c r="A25" s="322" t="s">
        <v>56</v>
      </c>
      <c r="B25" s="321" t="s">
        <v>57</v>
      </c>
      <c r="C25" s="16" t="s">
        <v>6</v>
      </c>
      <c r="D25" s="31">
        <f>D27</f>
        <v>18390</v>
      </c>
      <c r="E25" s="31"/>
      <c r="F25" s="31">
        <f>F27</f>
        <v>18000</v>
      </c>
      <c r="G25" s="31">
        <f>G27</f>
        <v>390</v>
      </c>
      <c r="H25" s="31"/>
    </row>
    <row r="26" spans="1:8" ht="25.15" customHeight="1" x14ac:dyDescent="0.25">
      <c r="A26" s="323"/>
      <c r="B26" s="321"/>
      <c r="C26" s="16" t="s">
        <v>12</v>
      </c>
      <c r="D26" s="31"/>
      <c r="E26" s="31"/>
      <c r="F26" s="31"/>
      <c r="G26" s="31"/>
      <c r="H26" s="31"/>
    </row>
    <row r="27" spans="1:8" ht="48" customHeight="1" x14ac:dyDescent="0.25">
      <c r="A27" s="324"/>
      <c r="B27" s="321"/>
      <c r="C27" s="16" t="s">
        <v>93</v>
      </c>
      <c r="D27" s="32">
        <f>F27+G27</f>
        <v>18390</v>
      </c>
      <c r="E27" s="32"/>
      <c r="F27" s="32">
        <v>18000</v>
      </c>
      <c r="G27" s="32">
        <v>390</v>
      </c>
      <c r="H27" s="31"/>
    </row>
    <row r="28" spans="1:8" ht="27" customHeight="1" x14ac:dyDescent="0.25">
      <c r="A28" s="322" t="s">
        <v>240</v>
      </c>
      <c r="B28" s="322" t="s">
        <v>85</v>
      </c>
      <c r="C28" s="70" t="s">
        <v>6</v>
      </c>
      <c r="D28" s="71">
        <f>D30</f>
        <v>0</v>
      </c>
      <c r="E28" s="78">
        <f t="shared" ref="E28:G28" si="2">E30</f>
        <v>0</v>
      </c>
      <c r="F28" s="78">
        <f t="shared" si="2"/>
        <v>0</v>
      </c>
      <c r="G28" s="78">
        <f t="shared" si="2"/>
        <v>0</v>
      </c>
      <c r="H28" s="34"/>
    </row>
    <row r="29" spans="1:8" ht="27" customHeight="1" x14ac:dyDescent="0.25">
      <c r="A29" s="323"/>
      <c r="B29" s="323"/>
      <c r="C29" s="70" t="s">
        <v>12</v>
      </c>
      <c r="D29" s="71"/>
      <c r="E29" s="71"/>
      <c r="F29" s="71"/>
      <c r="G29" s="71"/>
      <c r="H29" s="34"/>
    </row>
    <row r="30" spans="1:8" ht="44.25" customHeight="1" x14ac:dyDescent="0.25">
      <c r="A30" s="324"/>
      <c r="B30" s="324"/>
      <c r="C30" s="70" t="s">
        <v>93</v>
      </c>
      <c r="D30" s="71">
        <f>E30+F30+G30</f>
        <v>0</v>
      </c>
      <c r="E30" s="71"/>
      <c r="F30" s="71"/>
      <c r="G30" s="71"/>
      <c r="H30" s="34"/>
    </row>
    <row r="31" spans="1:8" x14ac:dyDescent="0.25">
      <c r="A31" s="321" t="s">
        <v>3</v>
      </c>
      <c r="B31" s="321" t="s">
        <v>97</v>
      </c>
      <c r="C31" s="6" t="s">
        <v>6</v>
      </c>
      <c r="D31" s="223">
        <f>D33</f>
        <v>57472.69</v>
      </c>
      <c r="E31" s="33">
        <f>E33</f>
        <v>14866.06</v>
      </c>
      <c r="F31" s="33">
        <f>F33</f>
        <v>327.02999999999997</v>
      </c>
      <c r="G31" s="223">
        <f>G33</f>
        <v>42279.600000000006</v>
      </c>
      <c r="H31" s="225"/>
    </row>
    <row r="32" spans="1:8" ht="17.25" customHeight="1" x14ac:dyDescent="0.25">
      <c r="A32" s="321"/>
      <c r="B32" s="321"/>
      <c r="C32" s="6" t="s">
        <v>12</v>
      </c>
      <c r="D32" s="231"/>
      <c r="E32" s="33"/>
      <c r="F32" s="33"/>
      <c r="G32" s="231"/>
      <c r="H32" s="225"/>
    </row>
    <row r="33" spans="1:8" ht="48.75" customHeight="1" x14ac:dyDescent="0.25">
      <c r="A33" s="321"/>
      <c r="B33" s="321"/>
      <c r="C33" s="16" t="s">
        <v>93</v>
      </c>
      <c r="D33" s="223">
        <f t="shared" ref="D33:F33" si="3">D37+D41+D45++D59+D63+D73</f>
        <v>57472.69</v>
      </c>
      <c r="E33" s="223">
        <f t="shared" si="3"/>
        <v>14866.06</v>
      </c>
      <c r="F33" s="223">
        <f t="shared" si="3"/>
        <v>327.02999999999997</v>
      </c>
      <c r="G33" s="223">
        <f>G37+G41+G45++G59+G63+G73</f>
        <v>42279.600000000006</v>
      </c>
      <c r="H33" s="225"/>
    </row>
    <row r="34" spans="1:8" x14ac:dyDescent="0.25">
      <c r="A34" s="322" t="s">
        <v>31</v>
      </c>
      <c r="B34" s="326" t="s">
        <v>59</v>
      </c>
      <c r="C34" s="321" t="s">
        <v>6</v>
      </c>
      <c r="D34" s="232">
        <f>D37</f>
        <v>38292.54</v>
      </c>
      <c r="E34" s="331"/>
      <c r="F34" s="330"/>
      <c r="G34" s="330">
        <f>D34</f>
        <v>38292.54</v>
      </c>
      <c r="H34" s="325"/>
    </row>
    <row r="35" spans="1:8" ht="7.5" customHeight="1" x14ac:dyDescent="0.25">
      <c r="A35" s="323"/>
      <c r="B35" s="327"/>
      <c r="C35" s="321"/>
      <c r="D35" s="233"/>
      <c r="E35" s="332"/>
      <c r="F35" s="325"/>
      <c r="G35" s="325"/>
      <c r="H35" s="325"/>
    </row>
    <row r="36" spans="1:8" ht="18" customHeight="1" x14ac:dyDescent="0.25">
      <c r="A36" s="323"/>
      <c r="B36" s="328"/>
      <c r="C36" s="6" t="s">
        <v>12</v>
      </c>
      <c r="D36" s="230"/>
      <c r="E36" s="225"/>
      <c r="F36" s="33"/>
      <c r="G36" s="33"/>
      <c r="H36" s="33"/>
    </row>
    <row r="37" spans="1:8" ht="51" customHeight="1" x14ac:dyDescent="0.25">
      <c r="A37" s="324"/>
      <c r="B37" s="329"/>
      <c r="C37" s="16" t="s">
        <v>93</v>
      </c>
      <c r="D37" s="33">
        <f>E37+F37+G37</f>
        <v>38292.54</v>
      </c>
      <c r="E37" s="33"/>
      <c r="F37" s="33"/>
      <c r="G37" s="33">
        <v>38292.54</v>
      </c>
      <c r="H37" s="33"/>
    </row>
    <row r="38" spans="1:8" x14ac:dyDescent="0.25">
      <c r="A38" s="322" t="s">
        <v>98</v>
      </c>
      <c r="B38" s="326" t="s">
        <v>60</v>
      </c>
      <c r="C38" s="321" t="s">
        <v>6</v>
      </c>
      <c r="D38" s="232">
        <f>G38+F38+E38</f>
        <v>10</v>
      </c>
      <c r="E38" s="331">
        <f>E41</f>
        <v>0</v>
      </c>
      <c r="F38" s="330">
        <f>F41</f>
        <v>0</v>
      </c>
      <c r="G38" s="330">
        <f>G41</f>
        <v>10</v>
      </c>
      <c r="H38" s="325"/>
    </row>
    <row r="39" spans="1:8" ht="7.5" customHeight="1" x14ac:dyDescent="0.25">
      <c r="A39" s="323"/>
      <c r="B39" s="327"/>
      <c r="C39" s="321"/>
      <c r="D39" s="233"/>
      <c r="E39" s="332"/>
      <c r="F39" s="325"/>
      <c r="G39" s="325"/>
      <c r="H39" s="325"/>
    </row>
    <row r="40" spans="1:8" ht="20.25" customHeight="1" x14ac:dyDescent="0.25">
      <c r="A40" s="323"/>
      <c r="B40" s="328"/>
      <c r="C40" s="16" t="s">
        <v>12</v>
      </c>
      <c r="D40" s="230"/>
      <c r="E40" s="225"/>
      <c r="F40" s="33"/>
      <c r="G40" s="33"/>
      <c r="H40" s="33"/>
    </row>
    <row r="41" spans="1:8" ht="48.75" customHeight="1" x14ac:dyDescent="0.25">
      <c r="A41" s="324"/>
      <c r="B41" s="329"/>
      <c r="C41" s="16" t="s">
        <v>93</v>
      </c>
      <c r="D41" s="223">
        <f>E41+F41+G41</f>
        <v>10</v>
      </c>
      <c r="E41" s="33"/>
      <c r="F41" s="33"/>
      <c r="G41" s="33">
        <v>10</v>
      </c>
      <c r="H41" s="33"/>
    </row>
    <row r="42" spans="1:8" x14ac:dyDescent="0.25">
      <c r="A42" s="322" t="s">
        <v>99</v>
      </c>
      <c r="B42" s="326" t="s">
        <v>62</v>
      </c>
      <c r="C42" s="321" t="s">
        <v>6</v>
      </c>
      <c r="D42" s="232">
        <f>D45</f>
        <v>443.71000000000004</v>
      </c>
      <c r="E42" s="330">
        <f t="shared" ref="E42:F42" si="4">E45</f>
        <v>166.06</v>
      </c>
      <c r="F42" s="330">
        <f t="shared" si="4"/>
        <v>27.03</v>
      </c>
      <c r="G42" s="330">
        <f>G45</f>
        <v>250.62</v>
      </c>
      <c r="H42" s="325"/>
    </row>
    <row r="43" spans="1:8" ht="9.75" customHeight="1" x14ac:dyDescent="0.25">
      <c r="A43" s="323"/>
      <c r="B43" s="327"/>
      <c r="C43" s="321"/>
      <c r="D43" s="233"/>
      <c r="E43" s="325"/>
      <c r="F43" s="325"/>
      <c r="G43" s="325"/>
      <c r="H43" s="325"/>
    </row>
    <row r="44" spans="1:8" ht="21" customHeight="1" x14ac:dyDescent="0.25">
      <c r="A44" s="323"/>
      <c r="B44" s="328"/>
      <c r="C44" s="16" t="s">
        <v>12</v>
      </c>
      <c r="D44" s="230"/>
      <c r="E44" s="225"/>
      <c r="F44" s="33"/>
      <c r="G44" s="33"/>
      <c r="H44" s="33"/>
    </row>
    <row r="45" spans="1:8" ht="48" customHeight="1" x14ac:dyDescent="0.25">
      <c r="A45" s="324"/>
      <c r="B45" s="329"/>
      <c r="C45" s="16" t="s">
        <v>93</v>
      </c>
      <c r="D45" s="33">
        <f>E45+F45+G45</f>
        <v>443.71000000000004</v>
      </c>
      <c r="E45" s="33">
        <f>E49</f>
        <v>166.06</v>
      </c>
      <c r="F45" s="33">
        <f>F49</f>
        <v>27.03</v>
      </c>
      <c r="G45" s="33">
        <f>G48+G49</f>
        <v>250.62</v>
      </c>
      <c r="H45" s="33"/>
    </row>
    <row r="46" spans="1:8" ht="24.75" customHeight="1" x14ac:dyDescent="0.25">
      <c r="A46" s="333" t="s">
        <v>228</v>
      </c>
      <c r="B46" s="322" t="s">
        <v>135</v>
      </c>
      <c r="C46" s="58" t="s">
        <v>6</v>
      </c>
      <c r="D46" s="234">
        <f>E46+F46+G46</f>
        <v>250</v>
      </c>
      <c r="E46" s="235">
        <f>E48</f>
        <v>0</v>
      </c>
      <c r="F46" s="236">
        <f>F48</f>
        <v>0</v>
      </c>
      <c r="G46" s="236">
        <f>G48</f>
        <v>250</v>
      </c>
      <c r="H46" s="33"/>
    </row>
    <row r="47" spans="1:8" ht="23.25" customHeight="1" x14ac:dyDescent="0.25">
      <c r="A47" s="334"/>
      <c r="B47" s="336"/>
      <c r="C47" s="58" t="s">
        <v>12</v>
      </c>
      <c r="D47" s="234"/>
      <c r="E47" s="235"/>
      <c r="F47" s="236"/>
      <c r="G47" s="236"/>
      <c r="H47" s="33"/>
    </row>
    <row r="48" spans="1:8" ht="48" customHeight="1" x14ac:dyDescent="0.25">
      <c r="A48" s="335"/>
      <c r="B48" s="337"/>
      <c r="C48" s="58" t="s">
        <v>93</v>
      </c>
      <c r="D48" s="234">
        <f>E48+F48+G48</f>
        <v>250</v>
      </c>
      <c r="E48" s="235">
        <v>0</v>
      </c>
      <c r="F48" s="236">
        <v>0</v>
      </c>
      <c r="G48" s="236">
        <v>250</v>
      </c>
      <c r="H48" s="33"/>
    </row>
    <row r="49" spans="1:8" ht="24" customHeight="1" x14ac:dyDescent="0.25">
      <c r="A49" s="333" t="s">
        <v>229</v>
      </c>
      <c r="B49" s="322" t="s">
        <v>263</v>
      </c>
      <c r="C49" s="63" t="s">
        <v>6</v>
      </c>
      <c r="D49" s="234">
        <f>E49+F49+G49</f>
        <v>193.71</v>
      </c>
      <c r="E49" s="235">
        <f>E51</f>
        <v>166.06</v>
      </c>
      <c r="F49" s="236">
        <f>F51</f>
        <v>27.03</v>
      </c>
      <c r="G49" s="236">
        <f>G51</f>
        <v>0.62</v>
      </c>
      <c r="H49" s="33"/>
    </row>
    <row r="50" spans="1:8" ht="27" customHeight="1" x14ac:dyDescent="0.25">
      <c r="A50" s="334"/>
      <c r="B50" s="336"/>
      <c r="C50" s="63" t="s">
        <v>12</v>
      </c>
      <c r="D50" s="234"/>
      <c r="E50" s="235"/>
      <c r="F50" s="236"/>
      <c r="G50" s="236"/>
      <c r="H50" s="33"/>
    </row>
    <row r="51" spans="1:8" ht="48" customHeight="1" x14ac:dyDescent="0.25">
      <c r="A51" s="334"/>
      <c r="B51" s="337"/>
      <c r="C51" s="63" t="s">
        <v>93</v>
      </c>
      <c r="D51" s="234">
        <f>E51+F51+G51</f>
        <v>193.71</v>
      </c>
      <c r="E51" s="235">
        <v>166.06</v>
      </c>
      <c r="F51" s="236">
        <v>27.03</v>
      </c>
      <c r="G51" s="236">
        <v>0.62</v>
      </c>
      <c r="H51" s="33"/>
    </row>
    <row r="52" spans="1:8" x14ac:dyDescent="0.25">
      <c r="A52" s="322" t="s">
        <v>100</v>
      </c>
      <c r="B52" s="326" t="s">
        <v>64</v>
      </c>
      <c r="C52" s="321" t="s">
        <v>6</v>
      </c>
      <c r="D52" s="232">
        <v>0</v>
      </c>
      <c r="E52" s="331"/>
      <c r="F52" s="330"/>
      <c r="G52" s="330">
        <v>0</v>
      </c>
      <c r="H52" s="325"/>
    </row>
    <row r="53" spans="1:8" ht="6" customHeight="1" x14ac:dyDescent="0.25">
      <c r="A53" s="323"/>
      <c r="B53" s="327"/>
      <c r="C53" s="321"/>
      <c r="D53" s="233"/>
      <c r="E53" s="332"/>
      <c r="F53" s="325"/>
      <c r="G53" s="325"/>
      <c r="H53" s="325"/>
    </row>
    <row r="54" spans="1:8" ht="20.25" customHeight="1" x14ac:dyDescent="0.25">
      <c r="A54" s="323"/>
      <c r="B54" s="328"/>
      <c r="C54" s="16" t="s">
        <v>12</v>
      </c>
      <c r="D54" s="230"/>
      <c r="E54" s="225"/>
      <c r="F54" s="33"/>
      <c r="G54" s="33"/>
      <c r="H54" s="33"/>
    </row>
    <row r="55" spans="1:8" ht="48.75" customHeight="1" x14ac:dyDescent="0.25">
      <c r="A55" s="324"/>
      <c r="B55" s="329"/>
      <c r="C55" s="16" t="s">
        <v>93</v>
      </c>
      <c r="D55" s="33">
        <v>0</v>
      </c>
      <c r="E55" s="33"/>
      <c r="F55" s="33"/>
      <c r="G55" s="33">
        <v>0</v>
      </c>
      <c r="H55" s="33"/>
    </row>
    <row r="56" spans="1:8" x14ac:dyDescent="0.25">
      <c r="A56" s="322" t="s">
        <v>101</v>
      </c>
      <c r="B56" s="326" t="s">
        <v>66</v>
      </c>
      <c r="C56" s="321" t="s">
        <v>6</v>
      </c>
      <c r="D56" s="232">
        <f>G56</f>
        <v>3670</v>
      </c>
      <c r="E56" s="331">
        <f>E59</f>
        <v>0</v>
      </c>
      <c r="F56" s="330">
        <f>F59</f>
        <v>0</v>
      </c>
      <c r="G56" s="330">
        <f>G59</f>
        <v>3670</v>
      </c>
      <c r="H56" s="325"/>
    </row>
    <row r="57" spans="1:8" ht="6.75" customHeight="1" x14ac:dyDescent="0.25">
      <c r="A57" s="323"/>
      <c r="B57" s="327"/>
      <c r="C57" s="321"/>
      <c r="D57" s="233"/>
      <c r="E57" s="332"/>
      <c r="F57" s="325"/>
      <c r="G57" s="325"/>
      <c r="H57" s="325"/>
    </row>
    <row r="58" spans="1:8" ht="20.25" customHeight="1" x14ac:dyDescent="0.25">
      <c r="A58" s="323"/>
      <c r="B58" s="328"/>
      <c r="C58" s="16" t="s">
        <v>12</v>
      </c>
      <c r="D58" s="230"/>
      <c r="E58" s="225"/>
      <c r="F58" s="33"/>
      <c r="G58" s="33"/>
      <c r="H58" s="33"/>
    </row>
    <row r="59" spans="1:8" ht="51" customHeight="1" x14ac:dyDescent="0.25">
      <c r="A59" s="324"/>
      <c r="B59" s="329"/>
      <c r="C59" s="16" t="s">
        <v>93</v>
      </c>
      <c r="D59" s="230">
        <f>G59</f>
        <v>3670</v>
      </c>
      <c r="E59" s="33"/>
      <c r="F59" s="33"/>
      <c r="G59" s="230">
        <v>3670</v>
      </c>
      <c r="H59" s="33"/>
    </row>
    <row r="60" spans="1:8" x14ac:dyDescent="0.25">
      <c r="A60" s="322" t="s">
        <v>102</v>
      </c>
      <c r="B60" s="326" t="s">
        <v>103</v>
      </c>
      <c r="C60" s="321" t="s">
        <v>6</v>
      </c>
      <c r="D60" s="232">
        <f>E60+F60+G60</f>
        <v>50</v>
      </c>
      <c r="E60" s="331">
        <f>E63</f>
        <v>0</v>
      </c>
      <c r="F60" s="330">
        <f>F63</f>
        <v>0</v>
      </c>
      <c r="G60" s="330">
        <f>G63</f>
        <v>50</v>
      </c>
      <c r="H60" s="325"/>
    </row>
    <row r="61" spans="1:8" ht="7.5" customHeight="1" x14ac:dyDescent="0.25">
      <c r="A61" s="323"/>
      <c r="B61" s="327"/>
      <c r="C61" s="321"/>
      <c r="D61" s="233"/>
      <c r="E61" s="332"/>
      <c r="F61" s="325"/>
      <c r="G61" s="325"/>
      <c r="H61" s="325"/>
    </row>
    <row r="62" spans="1:8" ht="20.25" customHeight="1" x14ac:dyDescent="0.25">
      <c r="A62" s="323"/>
      <c r="B62" s="328"/>
      <c r="C62" s="16" t="s">
        <v>12</v>
      </c>
      <c r="D62" s="230"/>
      <c r="E62" s="225"/>
      <c r="F62" s="33"/>
      <c r="G62" s="33"/>
      <c r="H62" s="33"/>
    </row>
    <row r="63" spans="1:8" ht="51" customHeight="1" x14ac:dyDescent="0.25">
      <c r="A63" s="324"/>
      <c r="B63" s="329"/>
      <c r="C63" s="16" t="s">
        <v>93</v>
      </c>
      <c r="D63" s="230">
        <f>E63+F63+G63</f>
        <v>50</v>
      </c>
      <c r="E63" s="33"/>
      <c r="F63" s="33"/>
      <c r="G63" s="230">
        <v>50</v>
      </c>
      <c r="H63" s="33"/>
    </row>
    <row r="64" spans="1:8" ht="36.75" customHeight="1" x14ac:dyDescent="0.25">
      <c r="A64" s="322" t="s">
        <v>241</v>
      </c>
      <c r="B64" s="322" t="s">
        <v>85</v>
      </c>
      <c r="C64" s="106" t="s">
        <v>6</v>
      </c>
      <c r="D64" s="230"/>
      <c r="E64" s="33"/>
      <c r="F64" s="33"/>
      <c r="G64" s="230"/>
      <c r="H64" s="225"/>
    </row>
    <row r="65" spans="1:8" ht="24.75" customHeight="1" x14ac:dyDescent="0.25">
      <c r="A65" s="323"/>
      <c r="B65" s="323"/>
      <c r="C65" s="106" t="s">
        <v>12</v>
      </c>
      <c r="D65" s="230"/>
      <c r="E65" s="33"/>
      <c r="F65" s="33"/>
      <c r="G65" s="230"/>
      <c r="H65" s="225"/>
    </row>
    <row r="66" spans="1:8" ht="46.5" customHeight="1" x14ac:dyDescent="0.25">
      <c r="A66" s="324"/>
      <c r="B66" s="324"/>
      <c r="C66" s="106" t="s">
        <v>93</v>
      </c>
      <c r="D66" s="230"/>
      <c r="E66" s="33"/>
      <c r="F66" s="33"/>
      <c r="G66" s="230"/>
      <c r="H66" s="225"/>
    </row>
    <row r="67" spans="1:8" ht="30" customHeight="1" x14ac:dyDescent="0.25">
      <c r="A67" s="322" t="s">
        <v>242</v>
      </c>
      <c r="B67" s="322" t="s">
        <v>85</v>
      </c>
      <c r="C67" s="70" t="s">
        <v>6</v>
      </c>
      <c r="D67" s="230"/>
      <c r="E67" s="33"/>
      <c r="F67" s="33"/>
      <c r="G67" s="230"/>
      <c r="H67" s="225"/>
    </row>
    <row r="68" spans="1:8" ht="30" customHeight="1" x14ac:dyDescent="0.25">
      <c r="A68" s="323"/>
      <c r="B68" s="323"/>
      <c r="C68" s="70" t="s">
        <v>12</v>
      </c>
      <c r="D68" s="230"/>
      <c r="E68" s="33"/>
      <c r="F68" s="33"/>
      <c r="G68" s="230"/>
      <c r="H68" s="225"/>
    </row>
    <row r="69" spans="1:8" ht="30" customHeight="1" x14ac:dyDescent="0.25">
      <c r="A69" s="324"/>
      <c r="B69" s="324"/>
      <c r="C69" s="70" t="s">
        <v>93</v>
      </c>
      <c r="D69" s="230"/>
      <c r="E69" s="33"/>
      <c r="F69" s="33"/>
      <c r="G69" s="230"/>
      <c r="H69" s="225"/>
    </row>
    <row r="70" spans="1:8" ht="30" customHeight="1" x14ac:dyDescent="0.25">
      <c r="A70" s="322" t="s">
        <v>321</v>
      </c>
      <c r="B70" s="322" t="s">
        <v>231</v>
      </c>
      <c r="C70" s="70" t="s">
        <v>6</v>
      </c>
      <c r="D70" s="230"/>
      <c r="E70" s="33"/>
      <c r="F70" s="33"/>
      <c r="G70" s="230"/>
      <c r="H70" s="225"/>
    </row>
    <row r="71" spans="1:8" ht="30" customHeight="1" x14ac:dyDescent="0.25">
      <c r="A71" s="323"/>
      <c r="B71" s="336"/>
      <c r="C71" s="70" t="s">
        <v>12</v>
      </c>
      <c r="D71" s="230"/>
      <c r="E71" s="33"/>
      <c r="F71" s="33"/>
      <c r="G71" s="230"/>
      <c r="H71" s="225"/>
    </row>
    <row r="72" spans="1:8" ht="30" customHeight="1" x14ac:dyDescent="0.25">
      <c r="A72" s="324"/>
      <c r="B72" s="337"/>
      <c r="C72" s="70" t="s">
        <v>93</v>
      </c>
      <c r="D72" s="230"/>
      <c r="E72" s="33"/>
      <c r="F72" s="33"/>
      <c r="G72" s="230"/>
      <c r="H72" s="225"/>
    </row>
    <row r="73" spans="1:8" ht="30" customHeight="1" x14ac:dyDescent="0.25">
      <c r="A73" s="322" t="s">
        <v>455</v>
      </c>
      <c r="B73" s="322" t="s">
        <v>451</v>
      </c>
      <c r="C73" s="262" t="s">
        <v>6</v>
      </c>
      <c r="D73" s="230">
        <f t="shared" ref="D73:F73" si="5">D75</f>
        <v>15006.44</v>
      </c>
      <c r="E73" s="230">
        <f t="shared" si="5"/>
        <v>14700</v>
      </c>
      <c r="F73" s="230">
        <f t="shared" si="5"/>
        <v>300</v>
      </c>
      <c r="G73" s="230">
        <f>G75</f>
        <v>6.44</v>
      </c>
      <c r="H73" s="264"/>
    </row>
    <row r="74" spans="1:8" ht="30" customHeight="1" x14ac:dyDescent="0.25">
      <c r="A74" s="323"/>
      <c r="B74" s="336"/>
      <c r="C74" s="262" t="s">
        <v>12</v>
      </c>
      <c r="D74" s="230"/>
      <c r="E74" s="263"/>
      <c r="F74" s="263"/>
      <c r="G74" s="230"/>
      <c r="H74" s="264"/>
    </row>
    <row r="75" spans="1:8" ht="30" customHeight="1" x14ac:dyDescent="0.25">
      <c r="A75" s="324"/>
      <c r="B75" s="337"/>
      <c r="C75" s="262" t="s">
        <v>93</v>
      </c>
      <c r="D75" s="230">
        <f>E75+F75+G75</f>
        <v>15006.44</v>
      </c>
      <c r="E75" s="263">
        <v>14700</v>
      </c>
      <c r="F75" s="263">
        <v>300</v>
      </c>
      <c r="G75" s="230">
        <v>6.44</v>
      </c>
      <c r="H75" s="264"/>
    </row>
    <row r="76" spans="1:8" x14ac:dyDescent="0.25">
      <c r="A76" s="321" t="s">
        <v>69</v>
      </c>
      <c r="B76" s="321" t="s">
        <v>104</v>
      </c>
      <c r="C76" s="16" t="s">
        <v>6</v>
      </c>
      <c r="D76" s="223">
        <f>E76+F76+G76</f>
        <v>101466.79000000001</v>
      </c>
      <c r="E76" s="33">
        <f>E78</f>
        <v>0</v>
      </c>
      <c r="F76" s="33">
        <f>F78</f>
        <v>0</v>
      </c>
      <c r="G76" s="224">
        <f>G78</f>
        <v>101466.79000000001</v>
      </c>
      <c r="H76" s="225"/>
    </row>
    <row r="77" spans="1:8" ht="18.75" customHeight="1" x14ac:dyDescent="0.25">
      <c r="A77" s="321"/>
      <c r="B77" s="321"/>
      <c r="C77" s="16" t="s">
        <v>12</v>
      </c>
      <c r="D77" s="226"/>
      <c r="E77" s="33"/>
      <c r="F77" s="33"/>
      <c r="G77" s="226"/>
      <c r="H77" s="225"/>
    </row>
    <row r="78" spans="1:8" ht="48.75" customHeight="1" x14ac:dyDescent="0.25">
      <c r="A78" s="321"/>
      <c r="B78" s="321"/>
      <c r="C78" s="16" t="s">
        <v>93</v>
      </c>
      <c r="D78" s="227">
        <f>D82+D86+D90+D94+D98+D102+D106+D110</f>
        <v>101466.79000000001</v>
      </c>
      <c r="E78" s="33">
        <f>E82+E86+E90+E94+E98+E102+E106+E110</f>
        <v>0</v>
      </c>
      <c r="F78" s="33">
        <f>F98+$F86+F79</f>
        <v>0</v>
      </c>
      <c r="G78" s="227">
        <f>G82+G86+G90+G94+G98+G102+G106+G110</f>
        <v>101466.79000000001</v>
      </c>
      <c r="H78" s="225"/>
    </row>
    <row r="79" spans="1:8" x14ac:dyDescent="0.25">
      <c r="A79" s="322" t="s">
        <v>105</v>
      </c>
      <c r="B79" s="326" t="s">
        <v>226</v>
      </c>
      <c r="C79" s="321" t="s">
        <v>6</v>
      </c>
      <c r="D79" s="228">
        <f>D82</f>
        <v>90190.27</v>
      </c>
      <c r="E79" s="331"/>
      <c r="F79" s="330">
        <f>F82</f>
        <v>0</v>
      </c>
      <c r="G79" s="330">
        <f>D79</f>
        <v>90190.27</v>
      </c>
      <c r="H79" s="325"/>
    </row>
    <row r="80" spans="1:8" ht="6" hidden="1" customHeight="1" x14ac:dyDescent="0.25">
      <c r="A80" s="323"/>
      <c r="B80" s="327"/>
      <c r="C80" s="321"/>
      <c r="D80" s="229"/>
      <c r="E80" s="332"/>
      <c r="F80" s="325"/>
      <c r="G80" s="325"/>
      <c r="H80" s="325"/>
    </row>
    <row r="81" spans="1:8" ht="20.25" customHeight="1" x14ac:dyDescent="0.25">
      <c r="A81" s="323"/>
      <c r="B81" s="328"/>
      <c r="C81" s="16" t="s">
        <v>12</v>
      </c>
      <c r="D81" s="230"/>
      <c r="E81" s="225"/>
      <c r="F81" s="33"/>
      <c r="G81" s="33"/>
      <c r="H81" s="33"/>
    </row>
    <row r="82" spans="1:8" ht="66.75" customHeight="1" x14ac:dyDescent="0.25">
      <c r="A82" s="324"/>
      <c r="B82" s="329"/>
      <c r="C82" s="16" t="s">
        <v>93</v>
      </c>
      <c r="D82" s="227">
        <f>G82+F82</f>
        <v>90190.27</v>
      </c>
      <c r="E82" s="33"/>
      <c r="F82" s="33"/>
      <c r="G82" s="227">
        <v>90190.27</v>
      </c>
      <c r="H82" s="33"/>
    </row>
    <row r="83" spans="1:8" x14ac:dyDescent="0.25">
      <c r="A83" s="322" t="s">
        <v>106</v>
      </c>
      <c r="B83" s="326" t="s">
        <v>73</v>
      </c>
      <c r="C83" s="321" t="s">
        <v>6</v>
      </c>
      <c r="D83" s="228">
        <f>E83+F83+G83</f>
        <v>2963</v>
      </c>
      <c r="E83" s="331">
        <f>E86</f>
        <v>0</v>
      </c>
      <c r="F83" s="330">
        <f>F86</f>
        <v>0</v>
      </c>
      <c r="G83" s="330">
        <f>G86</f>
        <v>2963</v>
      </c>
      <c r="H83" s="325"/>
    </row>
    <row r="84" spans="1:8" ht="6.75" customHeight="1" x14ac:dyDescent="0.25">
      <c r="A84" s="323"/>
      <c r="B84" s="327"/>
      <c r="C84" s="321"/>
      <c r="D84" s="229"/>
      <c r="E84" s="332"/>
      <c r="F84" s="325"/>
      <c r="G84" s="325"/>
      <c r="H84" s="325"/>
    </row>
    <row r="85" spans="1:8" ht="21" customHeight="1" x14ac:dyDescent="0.25">
      <c r="A85" s="323"/>
      <c r="B85" s="328"/>
      <c r="C85" s="16" t="s">
        <v>12</v>
      </c>
      <c r="D85" s="230"/>
      <c r="E85" s="225"/>
      <c r="F85" s="33"/>
      <c r="G85" s="33"/>
      <c r="H85" s="33"/>
    </row>
    <row r="86" spans="1:8" ht="47.25" customHeight="1" x14ac:dyDescent="0.25">
      <c r="A86" s="324"/>
      <c r="B86" s="329"/>
      <c r="C86" s="16" t="s">
        <v>93</v>
      </c>
      <c r="D86" s="227">
        <f>E86+F86+G86</f>
        <v>2963</v>
      </c>
      <c r="E86" s="33"/>
      <c r="F86" s="33"/>
      <c r="G86" s="227">
        <v>2963</v>
      </c>
      <c r="H86" s="33"/>
    </row>
    <row r="87" spans="1:8" x14ac:dyDescent="0.25">
      <c r="A87" s="322" t="s">
        <v>107</v>
      </c>
      <c r="B87" s="326" t="s">
        <v>108</v>
      </c>
      <c r="C87" s="321" t="s">
        <v>6</v>
      </c>
      <c r="D87" s="228">
        <v>0</v>
      </c>
      <c r="E87" s="331"/>
      <c r="F87" s="330"/>
      <c r="G87" s="330">
        <v>0</v>
      </c>
      <c r="H87" s="325"/>
    </row>
    <row r="88" spans="1:8" ht="6" customHeight="1" x14ac:dyDescent="0.25">
      <c r="A88" s="323"/>
      <c r="B88" s="327"/>
      <c r="C88" s="321"/>
      <c r="D88" s="229"/>
      <c r="E88" s="332"/>
      <c r="F88" s="325"/>
      <c r="G88" s="325"/>
      <c r="H88" s="325"/>
    </row>
    <row r="89" spans="1:8" ht="20.25" customHeight="1" x14ac:dyDescent="0.25">
      <c r="A89" s="323"/>
      <c r="B89" s="328"/>
      <c r="C89" s="16" t="s">
        <v>12</v>
      </c>
      <c r="D89" s="230"/>
      <c r="E89" s="225"/>
      <c r="F89" s="33"/>
      <c r="G89" s="33"/>
      <c r="H89" s="33"/>
    </row>
    <row r="90" spans="1:8" ht="48" customHeight="1" x14ac:dyDescent="0.25">
      <c r="A90" s="324"/>
      <c r="B90" s="329"/>
      <c r="C90" s="16" t="s">
        <v>93</v>
      </c>
      <c r="D90" s="227">
        <v>0</v>
      </c>
      <c r="E90" s="33"/>
      <c r="F90" s="33"/>
      <c r="G90" s="227">
        <v>0</v>
      </c>
      <c r="H90" s="33"/>
    </row>
    <row r="91" spans="1:8" x14ac:dyDescent="0.25">
      <c r="A91" s="322" t="s">
        <v>109</v>
      </c>
      <c r="B91" s="326" t="s">
        <v>77</v>
      </c>
      <c r="C91" s="321" t="s">
        <v>6</v>
      </c>
      <c r="D91" s="228">
        <v>0</v>
      </c>
      <c r="E91" s="331"/>
      <c r="F91" s="330"/>
      <c r="G91" s="330">
        <v>0</v>
      </c>
      <c r="H91" s="325"/>
    </row>
    <row r="92" spans="1:8" ht="6.75" customHeight="1" x14ac:dyDescent="0.25">
      <c r="A92" s="323"/>
      <c r="B92" s="327"/>
      <c r="C92" s="321"/>
      <c r="D92" s="229"/>
      <c r="E92" s="332"/>
      <c r="F92" s="325"/>
      <c r="G92" s="325"/>
      <c r="H92" s="325"/>
    </row>
    <row r="93" spans="1:8" ht="23.25" customHeight="1" x14ac:dyDescent="0.25">
      <c r="A93" s="323"/>
      <c r="B93" s="328"/>
      <c r="C93" s="16" t="s">
        <v>12</v>
      </c>
      <c r="D93" s="230"/>
      <c r="E93" s="225"/>
      <c r="F93" s="33"/>
      <c r="G93" s="33"/>
      <c r="H93" s="33"/>
    </row>
    <row r="94" spans="1:8" ht="47.25" customHeight="1" x14ac:dyDescent="0.25">
      <c r="A94" s="324"/>
      <c r="B94" s="329"/>
      <c r="C94" s="16" t="s">
        <v>93</v>
      </c>
      <c r="D94" s="227">
        <v>0</v>
      </c>
      <c r="E94" s="33"/>
      <c r="F94" s="33"/>
      <c r="G94" s="227">
        <v>0</v>
      </c>
      <c r="H94" s="33"/>
    </row>
    <row r="95" spans="1:8" x14ac:dyDescent="0.25">
      <c r="A95" s="322" t="s">
        <v>110</v>
      </c>
      <c r="B95" s="326" t="s">
        <v>79</v>
      </c>
      <c r="C95" s="321" t="s">
        <v>6</v>
      </c>
      <c r="D95" s="228">
        <f>E95+F95+G95</f>
        <v>0</v>
      </c>
      <c r="E95" s="331">
        <f>E98</f>
        <v>0</v>
      </c>
      <c r="F95" s="330">
        <f>F98</f>
        <v>0</v>
      </c>
      <c r="G95" s="330">
        <f>G98</f>
        <v>0</v>
      </c>
      <c r="H95" s="325"/>
    </row>
    <row r="96" spans="1:8" ht="6" customHeight="1" x14ac:dyDescent="0.25">
      <c r="A96" s="323"/>
      <c r="B96" s="327"/>
      <c r="C96" s="321"/>
      <c r="D96" s="229"/>
      <c r="E96" s="332"/>
      <c r="F96" s="325"/>
      <c r="G96" s="325"/>
      <c r="H96" s="325"/>
    </row>
    <row r="97" spans="1:8" ht="21" customHeight="1" x14ac:dyDescent="0.25">
      <c r="A97" s="323"/>
      <c r="B97" s="328"/>
      <c r="C97" s="16" t="s">
        <v>12</v>
      </c>
      <c r="D97" s="223"/>
      <c r="E97" s="225"/>
      <c r="F97" s="33"/>
      <c r="G97" s="33"/>
      <c r="H97" s="33"/>
    </row>
    <row r="98" spans="1:8" ht="48" customHeight="1" x14ac:dyDescent="0.25">
      <c r="A98" s="324"/>
      <c r="B98" s="329"/>
      <c r="C98" s="16" t="s">
        <v>93</v>
      </c>
      <c r="D98" s="227">
        <f>E98+F98+G98</f>
        <v>0</v>
      </c>
      <c r="E98" s="33"/>
      <c r="F98" s="33"/>
      <c r="G98" s="227"/>
      <c r="H98" s="33"/>
    </row>
    <row r="99" spans="1:8" x14ac:dyDescent="0.25">
      <c r="A99" s="322" t="s">
        <v>111</v>
      </c>
      <c r="B99" s="326" t="s">
        <v>81</v>
      </c>
      <c r="C99" s="321" t="s">
        <v>6</v>
      </c>
      <c r="D99" s="228">
        <f>D102</f>
        <v>8313.52</v>
      </c>
      <c r="E99" s="331"/>
      <c r="F99" s="330"/>
      <c r="G99" s="330">
        <f>D99</f>
        <v>8313.52</v>
      </c>
      <c r="H99" s="325"/>
    </row>
    <row r="100" spans="1:8" ht="3.75" customHeight="1" x14ac:dyDescent="0.25">
      <c r="A100" s="323"/>
      <c r="B100" s="327"/>
      <c r="C100" s="321"/>
      <c r="D100" s="229"/>
      <c r="E100" s="332"/>
      <c r="F100" s="325"/>
      <c r="G100" s="325"/>
      <c r="H100" s="325"/>
    </row>
    <row r="101" spans="1:8" ht="18" customHeight="1" x14ac:dyDescent="0.25">
      <c r="A101" s="323"/>
      <c r="B101" s="328"/>
      <c r="C101" s="16" t="s">
        <v>12</v>
      </c>
      <c r="D101" s="223"/>
      <c r="E101" s="225"/>
      <c r="F101" s="33"/>
      <c r="G101" s="33"/>
      <c r="H101" s="33"/>
    </row>
    <row r="102" spans="1:8" ht="48.75" customHeight="1" x14ac:dyDescent="0.25">
      <c r="A102" s="324"/>
      <c r="B102" s="329"/>
      <c r="C102" s="16" t="s">
        <v>93</v>
      </c>
      <c r="D102" s="227">
        <f>G102</f>
        <v>8313.52</v>
      </c>
      <c r="E102" s="33"/>
      <c r="F102" s="33"/>
      <c r="G102" s="227">
        <v>8313.52</v>
      </c>
      <c r="H102" s="33"/>
    </row>
    <row r="103" spans="1:8" x14ac:dyDescent="0.25">
      <c r="A103" s="322" t="s">
        <v>112</v>
      </c>
      <c r="B103" s="326" t="s">
        <v>83</v>
      </c>
      <c r="C103" s="321" t="s">
        <v>6</v>
      </c>
      <c r="D103" s="228">
        <f>D106</f>
        <v>0</v>
      </c>
      <c r="E103" s="331"/>
      <c r="F103" s="330"/>
      <c r="G103" s="330">
        <f>D103</f>
        <v>0</v>
      </c>
      <c r="H103" s="325"/>
    </row>
    <row r="104" spans="1:8" ht="6.75" customHeight="1" x14ac:dyDescent="0.25">
      <c r="A104" s="323"/>
      <c r="B104" s="327"/>
      <c r="C104" s="321"/>
      <c r="D104" s="229"/>
      <c r="E104" s="332"/>
      <c r="F104" s="325"/>
      <c r="G104" s="325"/>
      <c r="H104" s="325"/>
    </row>
    <row r="105" spans="1:8" ht="21" customHeight="1" x14ac:dyDescent="0.25">
      <c r="A105" s="323"/>
      <c r="B105" s="328"/>
      <c r="C105" s="16" t="s">
        <v>12</v>
      </c>
      <c r="D105" s="230"/>
      <c r="E105" s="225"/>
      <c r="F105" s="33"/>
      <c r="G105" s="33"/>
      <c r="H105" s="33"/>
    </row>
    <row r="106" spans="1:8" ht="48" customHeight="1" x14ac:dyDescent="0.25">
      <c r="A106" s="324"/>
      <c r="B106" s="329"/>
      <c r="C106" s="16" t="s">
        <v>93</v>
      </c>
      <c r="D106" s="227">
        <v>0</v>
      </c>
      <c r="E106" s="33"/>
      <c r="F106" s="33"/>
      <c r="G106" s="227">
        <f>D106</f>
        <v>0</v>
      </c>
      <c r="H106" s="33"/>
    </row>
    <row r="107" spans="1:8" x14ac:dyDescent="0.25">
      <c r="A107" s="322" t="s">
        <v>113</v>
      </c>
      <c r="B107" s="326" t="s">
        <v>85</v>
      </c>
      <c r="C107" s="321" t="s">
        <v>6</v>
      </c>
      <c r="D107" s="228">
        <v>0</v>
      </c>
      <c r="E107" s="331"/>
      <c r="F107" s="330"/>
      <c r="G107" s="330">
        <v>0</v>
      </c>
      <c r="H107" s="325"/>
    </row>
    <row r="108" spans="1:8" ht="4.5" customHeight="1" x14ac:dyDescent="0.25">
      <c r="A108" s="323"/>
      <c r="B108" s="327"/>
      <c r="C108" s="321"/>
      <c r="D108" s="229"/>
      <c r="E108" s="332"/>
      <c r="F108" s="325"/>
      <c r="G108" s="325"/>
      <c r="H108" s="325"/>
    </row>
    <row r="109" spans="1:8" ht="21.75" customHeight="1" x14ac:dyDescent="0.25">
      <c r="A109" s="323"/>
      <c r="B109" s="328"/>
      <c r="C109" s="16" t="s">
        <v>12</v>
      </c>
      <c r="D109" s="230"/>
      <c r="E109" s="225"/>
      <c r="F109" s="33"/>
      <c r="G109" s="33"/>
      <c r="H109" s="33"/>
    </row>
    <row r="110" spans="1:8" ht="48" customHeight="1" x14ac:dyDescent="0.25">
      <c r="A110" s="324"/>
      <c r="B110" s="329"/>
      <c r="C110" s="16" t="s">
        <v>93</v>
      </c>
      <c r="D110" s="227">
        <v>0</v>
      </c>
      <c r="E110" s="33"/>
      <c r="F110" s="33"/>
      <c r="G110" s="227">
        <v>0</v>
      </c>
      <c r="H110" s="225"/>
    </row>
    <row r="111" spans="1:8" ht="24" customHeight="1" x14ac:dyDescent="0.25">
      <c r="A111" s="322" t="s">
        <v>243</v>
      </c>
      <c r="B111" s="322" t="s">
        <v>231</v>
      </c>
      <c r="C111" s="70" t="s">
        <v>6</v>
      </c>
      <c r="D111" s="227"/>
      <c r="E111" s="33"/>
      <c r="F111" s="33"/>
      <c r="G111" s="227"/>
      <c r="H111" s="225"/>
    </row>
    <row r="112" spans="1:8" ht="24" customHeight="1" x14ac:dyDescent="0.25">
      <c r="A112" s="323"/>
      <c r="B112" s="336"/>
      <c r="C112" s="70" t="s">
        <v>12</v>
      </c>
      <c r="D112" s="227"/>
      <c r="E112" s="33"/>
      <c r="F112" s="33"/>
      <c r="G112" s="227"/>
      <c r="H112" s="225"/>
    </row>
    <row r="113" spans="1:8" ht="48.75" customHeight="1" x14ac:dyDescent="0.25">
      <c r="A113" s="324"/>
      <c r="B113" s="337"/>
      <c r="C113" s="70" t="s">
        <v>93</v>
      </c>
      <c r="D113" s="227"/>
      <c r="E113" s="33"/>
      <c r="F113" s="33"/>
      <c r="G113" s="227"/>
      <c r="H113" s="225"/>
    </row>
    <row r="114" spans="1:8" ht="24" customHeight="1" x14ac:dyDescent="0.25">
      <c r="A114" s="322" t="s">
        <v>244</v>
      </c>
      <c r="B114" s="322" t="s">
        <v>232</v>
      </c>
      <c r="C114" s="70" t="s">
        <v>6</v>
      </c>
      <c r="D114" s="227"/>
      <c r="E114" s="33"/>
      <c r="F114" s="33"/>
      <c r="G114" s="227"/>
      <c r="H114" s="225"/>
    </row>
    <row r="115" spans="1:8" ht="24" customHeight="1" x14ac:dyDescent="0.25">
      <c r="A115" s="323"/>
      <c r="B115" s="336"/>
      <c r="C115" s="70" t="s">
        <v>12</v>
      </c>
      <c r="D115" s="227"/>
      <c r="E115" s="33"/>
      <c r="F115" s="33"/>
      <c r="G115" s="227"/>
      <c r="H115" s="225"/>
    </row>
    <row r="116" spans="1:8" ht="48.75" customHeight="1" x14ac:dyDescent="0.25">
      <c r="A116" s="324"/>
      <c r="B116" s="337"/>
      <c r="C116" s="70" t="s">
        <v>93</v>
      </c>
      <c r="D116" s="227"/>
      <c r="E116" s="33"/>
      <c r="F116" s="33"/>
      <c r="G116" s="227"/>
      <c r="H116" s="225"/>
    </row>
    <row r="117" spans="1:8" x14ac:dyDescent="0.25">
      <c r="A117" s="321" t="s">
        <v>86</v>
      </c>
      <c r="B117" s="321" t="s">
        <v>114</v>
      </c>
      <c r="C117" s="16" t="s">
        <v>6</v>
      </c>
      <c r="D117" s="223">
        <f>G117</f>
        <v>63290.9</v>
      </c>
      <c r="E117" s="33"/>
      <c r="F117" s="33"/>
      <c r="G117" s="224">
        <f>G119</f>
        <v>63290.9</v>
      </c>
      <c r="H117" s="225"/>
    </row>
    <row r="118" spans="1:8" ht="20.25" customHeight="1" x14ac:dyDescent="0.25">
      <c r="A118" s="321"/>
      <c r="B118" s="321"/>
      <c r="C118" s="16" t="s">
        <v>12</v>
      </c>
      <c r="D118" s="226"/>
      <c r="E118" s="33"/>
      <c r="F118" s="33"/>
      <c r="G118" s="226"/>
      <c r="H118" s="225"/>
    </row>
    <row r="119" spans="1:8" ht="51.75" customHeight="1" x14ac:dyDescent="0.25">
      <c r="A119" s="321"/>
      <c r="B119" s="321"/>
      <c r="C119" s="16" t="s">
        <v>93</v>
      </c>
      <c r="D119" s="227">
        <f>+D123+D127+D130</f>
        <v>63290.9</v>
      </c>
      <c r="E119" s="33"/>
      <c r="F119" s="33"/>
      <c r="G119" s="227">
        <f>G123+G127+G130</f>
        <v>63290.9</v>
      </c>
      <c r="H119" s="225"/>
    </row>
    <row r="120" spans="1:8" ht="15" customHeight="1" x14ac:dyDescent="0.25">
      <c r="A120" s="322" t="s">
        <v>115</v>
      </c>
      <c r="B120" s="326" t="s">
        <v>116</v>
      </c>
      <c r="C120" s="321" t="s">
        <v>6</v>
      </c>
      <c r="D120" s="228">
        <f>G120</f>
        <v>2684.2</v>
      </c>
      <c r="E120" s="331"/>
      <c r="F120" s="330"/>
      <c r="G120" s="330">
        <f>G123</f>
        <v>2684.2</v>
      </c>
      <c r="H120" s="325"/>
    </row>
    <row r="121" spans="1:8" ht="7.5" hidden="1" customHeight="1" x14ac:dyDescent="0.25">
      <c r="A121" s="323"/>
      <c r="B121" s="327"/>
      <c r="C121" s="321"/>
      <c r="D121" s="229"/>
      <c r="E121" s="332"/>
      <c r="F121" s="325"/>
      <c r="G121" s="325"/>
      <c r="H121" s="325"/>
    </row>
    <row r="122" spans="1:8" ht="17.25" customHeight="1" x14ac:dyDescent="0.25">
      <c r="A122" s="323"/>
      <c r="B122" s="328"/>
      <c r="C122" s="16" t="s">
        <v>12</v>
      </c>
      <c r="D122" s="230"/>
      <c r="E122" s="225"/>
      <c r="F122" s="33"/>
      <c r="G122" s="33"/>
      <c r="H122" s="33"/>
    </row>
    <row r="123" spans="1:8" ht="48.75" customHeight="1" x14ac:dyDescent="0.25">
      <c r="A123" s="324"/>
      <c r="B123" s="329"/>
      <c r="C123" s="16" t="s">
        <v>93</v>
      </c>
      <c r="D123" s="227">
        <f>G123</f>
        <v>2684.2</v>
      </c>
      <c r="E123" s="33"/>
      <c r="F123" s="33"/>
      <c r="G123" s="227">
        <v>2684.2</v>
      </c>
      <c r="H123" s="33"/>
    </row>
    <row r="124" spans="1:8" x14ac:dyDescent="0.25">
      <c r="A124" s="322" t="s">
        <v>117</v>
      </c>
      <c r="B124" s="326" t="s">
        <v>91</v>
      </c>
      <c r="C124" s="321" t="s">
        <v>6</v>
      </c>
      <c r="D124" s="228">
        <f>G124</f>
        <v>12973.4</v>
      </c>
      <c r="E124" s="331"/>
      <c r="F124" s="330"/>
      <c r="G124" s="330">
        <f>G127</f>
        <v>12973.4</v>
      </c>
      <c r="H124" s="325"/>
    </row>
    <row r="125" spans="1:8" ht="3.75" customHeight="1" x14ac:dyDescent="0.25">
      <c r="A125" s="323"/>
      <c r="B125" s="327"/>
      <c r="C125" s="321"/>
      <c r="D125" s="229"/>
      <c r="E125" s="332"/>
      <c r="F125" s="325"/>
      <c r="G125" s="325"/>
      <c r="H125" s="325"/>
    </row>
    <row r="126" spans="1:8" ht="21" customHeight="1" x14ac:dyDescent="0.25">
      <c r="A126" s="323"/>
      <c r="B126" s="328"/>
      <c r="C126" s="16" t="s">
        <v>12</v>
      </c>
      <c r="D126" s="230"/>
      <c r="E126" s="225"/>
      <c r="F126" s="33"/>
      <c r="G126" s="33"/>
      <c r="H126" s="33"/>
    </row>
    <row r="127" spans="1:8" ht="51.75" customHeight="1" x14ac:dyDescent="0.25">
      <c r="A127" s="324"/>
      <c r="B127" s="329"/>
      <c r="C127" s="16" t="s">
        <v>93</v>
      </c>
      <c r="D127" s="227">
        <f>G127</f>
        <v>12973.4</v>
      </c>
      <c r="E127" s="33"/>
      <c r="F127" s="33"/>
      <c r="G127" s="227">
        <v>12973.4</v>
      </c>
      <c r="H127" s="33"/>
    </row>
    <row r="128" spans="1:8" ht="24" customHeight="1" x14ac:dyDescent="0.25">
      <c r="A128" s="322" t="s">
        <v>245</v>
      </c>
      <c r="B128" s="322" t="s">
        <v>239</v>
      </c>
      <c r="C128" s="70" t="s">
        <v>6</v>
      </c>
      <c r="D128" s="227">
        <f>E128+F128+G128</f>
        <v>47633.3</v>
      </c>
      <c r="E128" s="33"/>
      <c r="F128" s="33"/>
      <c r="G128" s="227">
        <f>G130</f>
        <v>47633.3</v>
      </c>
      <c r="H128" s="33"/>
    </row>
    <row r="129" spans="1:8" ht="24" customHeight="1" x14ac:dyDescent="0.25">
      <c r="A129" s="323"/>
      <c r="B129" s="336"/>
      <c r="C129" s="70" t="s">
        <v>12</v>
      </c>
      <c r="D129" s="227"/>
      <c r="E129" s="33"/>
      <c r="F129" s="33"/>
      <c r="G129" s="227"/>
      <c r="H129" s="33"/>
    </row>
    <row r="130" spans="1:8" ht="45" customHeight="1" x14ac:dyDescent="0.25">
      <c r="A130" s="324"/>
      <c r="B130" s="337"/>
      <c r="C130" s="70" t="s">
        <v>93</v>
      </c>
      <c r="D130" s="227">
        <f>E130+F130+G130</f>
        <v>47633.3</v>
      </c>
      <c r="E130" s="33"/>
      <c r="F130" s="33"/>
      <c r="G130" s="227">
        <v>47633.3</v>
      </c>
      <c r="H130" s="33"/>
    </row>
    <row r="133" spans="1:8" ht="15.75" customHeight="1" x14ac:dyDescent="0.3">
      <c r="A133" s="338" t="s">
        <v>253</v>
      </c>
      <c r="B133" s="339"/>
      <c r="C133" s="80"/>
      <c r="D133" s="80"/>
      <c r="E133" s="80"/>
      <c r="F133" s="80"/>
      <c r="G133" s="314"/>
      <c r="H133" s="315"/>
    </row>
    <row r="134" spans="1:8" ht="16.5" x14ac:dyDescent="0.25">
      <c r="A134" s="313" t="s">
        <v>252</v>
      </c>
      <c r="B134" s="313"/>
      <c r="C134" s="80"/>
      <c r="D134" s="80"/>
      <c r="E134" s="80"/>
      <c r="F134" s="80"/>
      <c r="G134" s="80"/>
      <c r="H134" s="83" t="s">
        <v>92</v>
      </c>
    </row>
    <row r="135" spans="1:8" ht="16.5" x14ac:dyDescent="0.25">
      <c r="A135" s="80"/>
      <c r="B135" s="80"/>
      <c r="C135" s="80"/>
      <c r="D135" s="80"/>
      <c r="E135" s="80"/>
      <c r="F135" s="80"/>
      <c r="G135" s="80"/>
      <c r="H135" s="80"/>
    </row>
  </sheetData>
  <mergeCells count="163">
    <mergeCell ref="B64:B66"/>
    <mergeCell ref="A64:A66"/>
    <mergeCell ref="B67:B69"/>
    <mergeCell ref="A70:A72"/>
    <mergeCell ref="B70:B72"/>
    <mergeCell ref="A67:A69"/>
    <mergeCell ref="A111:A113"/>
    <mergeCell ref="B111:B113"/>
    <mergeCell ref="A114:A116"/>
    <mergeCell ref="B114:B116"/>
    <mergeCell ref="A73:A75"/>
    <mergeCell ref="B73:B75"/>
    <mergeCell ref="A133:B133"/>
    <mergeCell ref="A128:A130"/>
    <mergeCell ref="B128:B130"/>
    <mergeCell ref="A117:A119"/>
    <mergeCell ref="B117:B119"/>
    <mergeCell ref="A91:A94"/>
    <mergeCell ref="B91:B94"/>
    <mergeCell ref="A83:A86"/>
    <mergeCell ref="B83:B86"/>
    <mergeCell ref="E120:E121"/>
    <mergeCell ref="F120:F121"/>
    <mergeCell ref="G120:G121"/>
    <mergeCell ref="H120:H121"/>
    <mergeCell ref="A124:A127"/>
    <mergeCell ref="B124:B127"/>
    <mergeCell ref="C124:C125"/>
    <mergeCell ref="E124:E125"/>
    <mergeCell ref="F124:F125"/>
    <mergeCell ref="G124:G125"/>
    <mergeCell ref="H124:H125"/>
    <mergeCell ref="A120:A123"/>
    <mergeCell ref="B120:B123"/>
    <mergeCell ref="C120:C121"/>
    <mergeCell ref="G103:G104"/>
    <mergeCell ref="H103:H104"/>
    <mergeCell ref="A107:A110"/>
    <mergeCell ref="B107:B110"/>
    <mergeCell ref="C107:C108"/>
    <mergeCell ref="E107:E108"/>
    <mergeCell ref="F107:F108"/>
    <mergeCell ref="G107:G108"/>
    <mergeCell ref="H107:H108"/>
    <mergeCell ref="A103:A106"/>
    <mergeCell ref="B103:B106"/>
    <mergeCell ref="C103:C104"/>
    <mergeCell ref="E103:E104"/>
    <mergeCell ref="F103:F104"/>
    <mergeCell ref="G95:G96"/>
    <mergeCell ref="H95:H96"/>
    <mergeCell ref="A99:A102"/>
    <mergeCell ref="B99:B102"/>
    <mergeCell ref="C99:C100"/>
    <mergeCell ref="E99:E100"/>
    <mergeCell ref="F99:F100"/>
    <mergeCell ref="G99:G100"/>
    <mergeCell ref="H99:H100"/>
    <mergeCell ref="A95:A98"/>
    <mergeCell ref="B95:B98"/>
    <mergeCell ref="C95:C96"/>
    <mergeCell ref="E95:E96"/>
    <mergeCell ref="F95:F96"/>
    <mergeCell ref="C91:C92"/>
    <mergeCell ref="E91:E92"/>
    <mergeCell ref="F91:F92"/>
    <mergeCell ref="G91:G92"/>
    <mergeCell ref="H91:H92"/>
    <mergeCell ref="A87:A90"/>
    <mergeCell ref="B87:B90"/>
    <mergeCell ref="C87:C88"/>
    <mergeCell ref="E87:E88"/>
    <mergeCell ref="F87:F88"/>
    <mergeCell ref="C83:C84"/>
    <mergeCell ref="E83:E84"/>
    <mergeCell ref="F83:F84"/>
    <mergeCell ref="G83:G84"/>
    <mergeCell ref="H83:H84"/>
    <mergeCell ref="G87:G88"/>
    <mergeCell ref="H87:H88"/>
    <mergeCell ref="A76:A78"/>
    <mergeCell ref="B76:B78"/>
    <mergeCell ref="A79:A82"/>
    <mergeCell ref="B79:B82"/>
    <mergeCell ref="C79:C80"/>
    <mergeCell ref="E79:E80"/>
    <mergeCell ref="F79:F80"/>
    <mergeCell ref="G79:G80"/>
    <mergeCell ref="H79:H80"/>
    <mergeCell ref="G56:G57"/>
    <mergeCell ref="H56:H57"/>
    <mergeCell ref="A60:A63"/>
    <mergeCell ref="B60:B63"/>
    <mergeCell ref="C60:C61"/>
    <mergeCell ref="E60:E61"/>
    <mergeCell ref="F60:F61"/>
    <mergeCell ref="G60:G61"/>
    <mergeCell ref="H60:H61"/>
    <mergeCell ref="A56:A59"/>
    <mergeCell ref="B56:B59"/>
    <mergeCell ref="C56:C57"/>
    <mergeCell ref="E56:E57"/>
    <mergeCell ref="F56:F57"/>
    <mergeCell ref="E42:E43"/>
    <mergeCell ref="F42:F43"/>
    <mergeCell ref="G42:G43"/>
    <mergeCell ref="H42:H43"/>
    <mergeCell ref="A52:A55"/>
    <mergeCell ref="B52:B55"/>
    <mergeCell ref="C52:C53"/>
    <mergeCell ref="E52:E53"/>
    <mergeCell ref="F52:F53"/>
    <mergeCell ref="G52:G53"/>
    <mergeCell ref="H52:H53"/>
    <mergeCell ref="A42:A45"/>
    <mergeCell ref="B42:B45"/>
    <mergeCell ref="C42:C43"/>
    <mergeCell ref="A46:A48"/>
    <mergeCell ref="B46:B48"/>
    <mergeCell ref="A49:A51"/>
    <mergeCell ref="B49:B51"/>
    <mergeCell ref="E34:E35"/>
    <mergeCell ref="F34:F35"/>
    <mergeCell ref="C38:C39"/>
    <mergeCell ref="E38:E39"/>
    <mergeCell ref="F38:F39"/>
    <mergeCell ref="G34:G35"/>
    <mergeCell ref="A25:A27"/>
    <mergeCell ref="B25:B27"/>
    <mergeCell ref="A13:A15"/>
    <mergeCell ref="B13:B15"/>
    <mergeCell ref="B16:B18"/>
    <mergeCell ref="B19:B21"/>
    <mergeCell ref="A31:A33"/>
    <mergeCell ref="B31:B33"/>
    <mergeCell ref="A22:A24"/>
    <mergeCell ref="B22:B24"/>
    <mergeCell ref="A28:A30"/>
    <mergeCell ref="B28:B30"/>
    <mergeCell ref="A134:B134"/>
    <mergeCell ref="G133:H133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4:H35"/>
    <mergeCell ref="A34:A37"/>
    <mergeCell ref="B34:B37"/>
    <mergeCell ref="A38:A41"/>
    <mergeCell ref="B38:B41"/>
    <mergeCell ref="G38:G39"/>
    <mergeCell ref="H38:H39"/>
    <mergeCell ref="C34:C35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42"/>
  <sheetViews>
    <sheetView tabSelected="1" view="pageBreakPreview" zoomScale="75" zoomScaleSheetLayoutView="75" workbookViewId="0">
      <pane xSplit="1" ySplit="9" topLeftCell="B13" activePane="bottomRight" state="frozen"/>
      <selection pane="topRight" activeCell="B1" sqref="B1"/>
      <selection pane="bottomLeft" activeCell="A10" sqref="A10"/>
      <selection pane="bottomRight" activeCell="H18" sqref="H18"/>
    </sheetView>
  </sheetViews>
  <sheetFormatPr defaultColWidth="11.5703125" defaultRowHeight="15.75" x14ac:dyDescent="0.25"/>
  <cols>
    <col min="1" max="1" width="22.140625" style="3" customWidth="1"/>
    <col min="2" max="2" width="29.5703125" style="3" customWidth="1"/>
    <col min="3" max="3" width="17" style="3" customWidth="1"/>
    <col min="4" max="4" width="11.42578125" style="90" customWidth="1"/>
    <col min="5" max="6" width="11" style="90" customWidth="1"/>
    <col min="7" max="7" width="11" style="41" customWidth="1"/>
    <col min="8" max="8" width="10.85546875" style="41" customWidth="1"/>
    <col min="9" max="9" width="11.140625" style="3" customWidth="1"/>
    <col min="10" max="10" width="11.5703125" style="3"/>
    <col min="11" max="11" width="10.28515625" style="3" customWidth="1"/>
    <col min="12" max="16384" width="11.5703125" style="3"/>
  </cols>
  <sheetData>
    <row r="1" spans="1:13" ht="48.75" customHeight="1" x14ac:dyDescent="0.25">
      <c r="A1" s="24"/>
      <c r="B1" s="24"/>
      <c r="C1" s="24"/>
      <c r="D1" s="87"/>
      <c r="E1" s="87"/>
      <c r="F1" s="87"/>
      <c r="G1" s="39"/>
      <c r="H1" s="341" t="s">
        <v>218</v>
      </c>
      <c r="I1" s="341"/>
      <c r="J1" s="341"/>
      <c r="K1" s="341"/>
      <c r="L1" s="341"/>
      <c r="M1" s="341"/>
    </row>
    <row r="2" spans="1:13" ht="15.75" customHeight="1" x14ac:dyDescent="0.25">
      <c r="A2" s="24"/>
      <c r="B2" s="24"/>
      <c r="C2" s="24"/>
      <c r="D2" s="87"/>
      <c r="E2" s="87"/>
      <c r="F2" s="87"/>
      <c r="G2" s="39"/>
      <c r="H2" s="39"/>
      <c r="I2" s="38"/>
      <c r="J2" s="38"/>
      <c r="K2" s="38"/>
      <c r="L2" s="38"/>
      <c r="M2" s="38"/>
    </row>
    <row r="3" spans="1:13" ht="15.75" customHeight="1" x14ac:dyDescent="0.25">
      <c r="A3" s="319" t="s">
        <v>13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3" ht="15.75" customHeight="1" x14ac:dyDescent="0.25">
      <c r="A4" s="319" t="s">
        <v>40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3" ht="15.75" customHeight="1" x14ac:dyDescent="0.25">
      <c r="A5" s="319" t="s">
        <v>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</row>
    <row r="6" spans="1:13" ht="18" customHeight="1" x14ac:dyDescent="0.25">
      <c r="A6" s="319" t="s">
        <v>41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</row>
    <row r="7" spans="1:13" s="1" customFormat="1" ht="28.5" customHeight="1" x14ac:dyDescent="0.25">
      <c r="A7" s="346" t="s">
        <v>5</v>
      </c>
      <c r="B7" s="346" t="s">
        <v>14</v>
      </c>
      <c r="C7" s="346" t="s">
        <v>15</v>
      </c>
      <c r="D7" s="347" t="s">
        <v>16</v>
      </c>
      <c r="E7" s="347"/>
      <c r="F7" s="347"/>
      <c r="G7" s="347"/>
      <c r="H7" s="347"/>
      <c r="I7" s="347"/>
      <c r="J7" s="347"/>
      <c r="K7" s="347"/>
      <c r="L7" s="348"/>
      <c r="M7" s="348"/>
    </row>
    <row r="8" spans="1:13" s="1" customFormat="1" ht="81" customHeight="1" x14ac:dyDescent="0.25">
      <c r="A8" s="346"/>
      <c r="B8" s="346"/>
      <c r="C8" s="346"/>
      <c r="D8" s="88" t="s">
        <v>43</v>
      </c>
      <c r="E8" s="88" t="s">
        <v>44</v>
      </c>
      <c r="F8" s="88" t="s">
        <v>45</v>
      </c>
      <c r="G8" s="86" t="s">
        <v>46</v>
      </c>
      <c r="H8" s="79" t="s">
        <v>47</v>
      </c>
      <c r="I8" s="17" t="s">
        <v>48</v>
      </c>
      <c r="J8" s="17" t="s">
        <v>49</v>
      </c>
      <c r="K8" s="30" t="s">
        <v>50</v>
      </c>
      <c r="L8" s="30" t="s">
        <v>192</v>
      </c>
      <c r="M8" s="30" t="s">
        <v>193</v>
      </c>
    </row>
    <row r="9" spans="1:13" x14ac:dyDescent="0.25">
      <c r="A9" s="8">
        <v>1</v>
      </c>
      <c r="B9" s="8">
        <v>2</v>
      </c>
      <c r="C9" s="8">
        <v>3</v>
      </c>
      <c r="D9" s="93">
        <v>4</v>
      </c>
      <c r="E9" s="93">
        <v>5</v>
      </c>
      <c r="F9" s="93">
        <v>6</v>
      </c>
      <c r="G9" s="93">
        <v>7</v>
      </c>
      <c r="H9" s="93">
        <v>8</v>
      </c>
      <c r="I9" s="94">
        <v>9</v>
      </c>
      <c r="J9" s="94">
        <v>10</v>
      </c>
      <c r="K9" s="94">
        <v>11</v>
      </c>
      <c r="L9" s="95">
        <v>12</v>
      </c>
      <c r="M9" s="95">
        <v>13</v>
      </c>
    </row>
    <row r="10" spans="1:13" ht="30" customHeight="1" x14ac:dyDescent="0.25">
      <c r="A10" s="349" t="s">
        <v>0</v>
      </c>
      <c r="B10" s="333" t="s">
        <v>42</v>
      </c>
      <c r="C10" s="9" t="s">
        <v>17</v>
      </c>
      <c r="D10" s="65">
        <f>SUM(D11:D14)</f>
        <v>158458.95000000001</v>
      </c>
      <c r="E10" s="65">
        <f>SUM(E11:E14)</f>
        <v>213855.35999999996</v>
      </c>
      <c r="F10" s="65">
        <f>F11+F12+F13</f>
        <v>248108.59</v>
      </c>
      <c r="G10" s="65">
        <f t="shared" ref="G10" si="0">SUM(G11:G14)</f>
        <v>250844.06999999998</v>
      </c>
      <c r="H10" s="65">
        <f>SUM(H11:H14)</f>
        <v>279604.46000000002</v>
      </c>
      <c r="I10" s="36">
        <f t="shared" ref="I10:M10" si="1">SUM(I11:I14)</f>
        <v>102118.9</v>
      </c>
      <c r="J10" s="36">
        <f t="shared" si="1"/>
        <v>105136.99999999999</v>
      </c>
      <c r="K10" s="36">
        <f t="shared" si="1"/>
        <v>108247.9</v>
      </c>
      <c r="L10" s="36">
        <f t="shared" si="1"/>
        <v>111450.59999999999</v>
      </c>
      <c r="M10" s="36">
        <f t="shared" si="1"/>
        <v>113749.59999999999</v>
      </c>
    </row>
    <row r="11" spans="1:13" ht="27.75" customHeight="1" x14ac:dyDescent="0.25">
      <c r="A11" s="349"/>
      <c r="B11" s="334"/>
      <c r="C11" s="9" t="s">
        <v>18</v>
      </c>
      <c r="D11" s="65">
        <f t="shared" ref="D11:M11" si="2">D16+D46+D128+D220</f>
        <v>2024.76</v>
      </c>
      <c r="E11" s="65">
        <f t="shared" si="2"/>
        <v>6285.8099999999995</v>
      </c>
      <c r="F11" s="65">
        <f t="shared" si="2"/>
        <v>5159.0600000000004</v>
      </c>
      <c r="G11" s="65">
        <f t="shared" si="2"/>
        <v>1615.58</v>
      </c>
      <c r="H11" s="65">
        <f t="shared" si="2"/>
        <v>14866.06</v>
      </c>
      <c r="I11" s="65">
        <f t="shared" si="2"/>
        <v>0</v>
      </c>
      <c r="J11" s="65">
        <f t="shared" si="2"/>
        <v>0</v>
      </c>
      <c r="K11" s="65">
        <f t="shared" si="2"/>
        <v>0</v>
      </c>
      <c r="L11" s="65">
        <f t="shared" si="2"/>
        <v>0</v>
      </c>
      <c r="M11" s="65">
        <f t="shared" si="2"/>
        <v>0</v>
      </c>
    </row>
    <row r="12" spans="1:13" ht="27" customHeight="1" x14ac:dyDescent="0.25">
      <c r="A12" s="349"/>
      <c r="B12" s="334"/>
      <c r="C12" s="9" t="s">
        <v>9</v>
      </c>
      <c r="D12" s="65">
        <f t="shared" ref="D12:M12" si="3">D17+D47+D129+D221</f>
        <v>40488.76</v>
      </c>
      <c r="E12" s="65">
        <f t="shared" si="3"/>
        <v>41581.68</v>
      </c>
      <c r="F12" s="65">
        <f t="shared" si="3"/>
        <v>29979.82</v>
      </c>
      <c r="G12" s="65">
        <f t="shared" si="3"/>
        <v>17687.41</v>
      </c>
      <c r="H12" s="65">
        <f>H17+H47+H129+H221</f>
        <v>18327.03</v>
      </c>
      <c r="I12" s="65">
        <f t="shared" si="3"/>
        <v>0</v>
      </c>
      <c r="J12" s="65">
        <f t="shared" si="3"/>
        <v>0</v>
      </c>
      <c r="K12" s="65">
        <f t="shared" si="3"/>
        <v>0</v>
      </c>
      <c r="L12" s="65">
        <f t="shared" si="3"/>
        <v>0</v>
      </c>
      <c r="M12" s="65">
        <f t="shared" si="3"/>
        <v>0</v>
      </c>
    </row>
    <row r="13" spans="1:13" ht="45" customHeight="1" x14ac:dyDescent="0.25">
      <c r="A13" s="349"/>
      <c r="B13" s="334"/>
      <c r="C13" s="9" t="s">
        <v>10</v>
      </c>
      <c r="D13" s="66">
        <f>D18+D48+D130+D222</f>
        <v>115945.43000000001</v>
      </c>
      <c r="E13" s="66">
        <f>E18+E48+E130+E222</f>
        <v>165987.86999999997</v>
      </c>
      <c r="F13" s="66">
        <f>F48+F130+F222+F18</f>
        <v>212969.71</v>
      </c>
      <c r="G13" s="66">
        <f>G18+G48+G130+G222</f>
        <v>231541.08</v>
      </c>
      <c r="H13" s="66">
        <f>H18+H48+H130+H222</f>
        <v>246411.37000000002</v>
      </c>
      <c r="I13" s="35">
        <f>I15+I45+I127+I219</f>
        <v>102118.9</v>
      </c>
      <c r="J13" s="35">
        <f>J15+J45+J127+J219</f>
        <v>105136.99999999999</v>
      </c>
      <c r="K13" s="35">
        <f>K15+K45+K127+K219</f>
        <v>108247.9</v>
      </c>
      <c r="L13" s="35">
        <f>L15+L45+L127+L219</f>
        <v>111450.59999999999</v>
      </c>
      <c r="M13" s="35">
        <f>M15+M45+M127+M219</f>
        <v>113749.59999999999</v>
      </c>
    </row>
    <row r="14" spans="1:13" ht="29.25" customHeight="1" x14ac:dyDescent="0.25">
      <c r="A14" s="349"/>
      <c r="B14" s="335"/>
      <c r="C14" s="9" t="s">
        <v>11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7">
        <v>0</v>
      </c>
      <c r="J14" s="218">
        <v>0</v>
      </c>
      <c r="K14" s="218">
        <v>0</v>
      </c>
      <c r="L14" s="218">
        <v>0</v>
      </c>
      <c r="M14" s="218">
        <v>0</v>
      </c>
    </row>
    <row r="15" spans="1:13" ht="28.5" customHeight="1" x14ac:dyDescent="0.25">
      <c r="A15" s="321" t="s">
        <v>2</v>
      </c>
      <c r="B15" s="342" t="s">
        <v>53</v>
      </c>
      <c r="C15" s="9" t="s">
        <v>17</v>
      </c>
      <c r="D15" s="69">
        <f>SUM(D16:D19)</f>
        <v>34911.449999999997</v>
      </c>
      <c r="E15" s="69">
        <f>E16+E17+E18</f>
        <v>32667.110000000004</v>
      </c>
      <c r="F15" s="69">
        <f>F20+F25+F30+F35+F40</f>
        <v>44703.549999999996</v>
      </c>
      <c r="G15" s="69">
        <f>G18+G17</f>
        <v>36414.269999999997</v>
      </c>
      <c r="H15" s="69">
        <f>H16+H17+H18</f>
        <v>57374.080000000002</v>
      </c>
      <c r="I15" s="21">
        <f t="shared" ref="I15:M15" si="4">I18</f>
        <v>28476.7</v>
      </c>
      <c r="J15" s="21">
        <f t="shared" si="4"/>
        <v>29330</v>
      </c>
      <c r="K15" s="21">
        <f t="shared" si="4"/>
        <v>30210.9</v>
      </c>
      <c r="L15" s="21">
        <f t="shared" si="4"/>
        <v>31117.200000000001</v>
      </c>
      <c r="M15" s="21">
        <f t="shared" si="4"/>
        <v>32050.7</v>
      </c>
    </row>
    <row r="16" spans="1:13" ht="27" customHeight="1" x14ac:dyDescent="0.25">
      <c r="A16" s="321"/>
      <c r="B16" s="342"/>
      <c r="C16" s="9" t="s">
        <v>18</v>
      </c>
      <c r="D16" s="69">
        <f>D21+D26+D31+D36</f>
        <v>0</v>
      </c>
      <c r="E16" s="69">
        <v>0</v>
      </c>
      <c r="F16" s="69">
        <f>F21+F26+F31+F36+F41</f>
        <v>4715.75</v>
      </c>
      <c r="G16" s="69">
        <v>0</v>
      </c>
      <c r="H16" s="84">
        <v>0</v>
      </c>
      <c r="I16" s="85">
        <v>0</v>
      </c>
      <c r="J16" s="85">
        <v>0</v>
      </c>
      <c r="K16" s="21">
        <v>0</v>
      </c>
      <c r="L16" s="21">
        <v>0</v>
      </c>
      <c r="M16" s="21">
        <v>0</v>
      </c>
    </row>
    <row r="17" spans="1:13" ht="27.75" customHeight="1" x14ac:dyDescent="0.25">
      <c r="A17" s="321"/>
      <c r="B17" s="342"/>
      <c r="C17" s="9" t="s">
        <v>9</v>
      </c>
      <c r="D17" s="69">
        <f t="shared" ref="D17:D19" si="5">D22+D27+D32+D37</f>
        <v>6646.12</v>
      </c>
      <c r="E17" s="69">
        <f>E22+E27+E32+E37</f>
        <v>2569.15</v>
      </c>
      <c r="F17" s="69">
        <f t="shared" ref="F17:F18" si="6">F22+F27+F32+F37+F42</f>
        <v>96.25</v>
      </c>
      <c r="G17" s="69">
        <f>G22</f>
        <v>391</v>
      </c>
      <c r="H17" s="84">
        <f>H22+H27+H32+H37+H42</f>
        <v>18000</v>
      </c>
      <c r="I17" s="85">
        <v>0</v>
      </c>
      <c r="J17" s="85">
        <v>0</v>
      </c>
      <c r="K17" s="21">
        <v>0</v>
      </c>
      <c r="L17" s="21">
        <v>0</v>
      </c>
      <c r="M17" s="21">
        <v>0</v>
      </c>
    </row>
    <row r="18" spans="1:13" ht="42" customHeight="1" x14ac:dyDescent="0.25">
      <c r="A18" s="321"/>
      <c r="B18" s="342"/>
      <c r="C18" s="9" t="s">
        <v>10</v>
      </c>
      <c r="D18" s="69">
        <f t="shared" si="5"/>
        <v>28265.329999999998</v>
      </c>
      <c r="E18" s="69">
        <f>E23+E28+E38</f>
        <v>30097.960000000003</v>
      </c>
      <c r="F18" s="69">
        <f t="shared" si="6"/>
        <v>39891.549999999996</v>
      </c>
      <c r="G18" s="69">
        <f>G23</f>
        <v>36023.269999999997</v>
      </c>
      <c r="H18" s="69">
        <f>H23+H28+H33+H38+H43</f>
        <v>39374.080000000002</v>
      </c>
      <c r="I18" s="21">
        <f t="shared" ref="I18:M18" si="7">I20+I25+I30+I35</f>
        <v>28476.7</v>
      </c>
      <c r="J18" s="21">
        <f t="shared" si="7"/>
        <v>29330</v>
      </c>
      <c r="K18" s="21">
        <f t="shared" si="7"/>
        <v>30210.9</v>
      </c>
      <c r="L18" s="21">
        <f t="shared" si="7"/>
        <v>31117.200000000001</v>
      </c>
      <c r="M18" s="21">
        <f t="shared" si="7"/>
        <v>32050.7</v>
      </c>
    </row>
    <row r="19" spans="1:13" ht="27.75" customHeight="1" x14ac:dyDescent="0.25">
      <c r="A19" s="321"/>
      <c r="B19" s="342"/>
      <c r="C19" s="9" t="s">
        <v>11</v>
      </c>
      <c r="D19" s="69">
        <f t="shared" si="5"/>
        <v>0</v>
      </c>
      <c r="E19" s="69">
        <v>0</v>
      </c>
      <c r="F19" s="69">
        <v>0</v>
      </c>
      <c r="G19" s="69">
        <v>0</v>
      </c>
      <c r="H19" s="69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</row>
    <row r="20" spans="1:13" ht="33.75" customHeight="1" x14ac:dyDescent="0.25">
      <c r="A20" s="322" t="s">
        <v>34</v>
      </c>
      <c r="B20" s="333" t="s">
        <v>51</v>
      </c>
      <c r="C20" s="9" t="s">
        <v>17</v>
      </c>
      <c r="D20" s="69">
        <f>D21+D22+D23</f>
        <v>28285.79</v>
      </c>
      <c r="E20" s="69">
        <f t="shared" ref="E20:M20" si="8">E23</f>
        <v>30058.560000000001</v>
      </c>
      <c r="F20" s="69">
        <f>F23</f>
        <v>39889.589999999997</v>
      </c>
      <c r="G20" s="69">
        <f>G22+G23</f>
        <v>36414.269999999997</v>
      </c>
      <c r="H20" s="69">
        <f t="shared" si="8"/>
        <v>38984.080000000002</v>
      </c>
      <c r="I20" s="21">
        <f t="shared" si="8"/>
        <v>28476.7</v>
      </c>
      <c r="J20" s="21">
        <f t="shared" si="8"/>
        <v>29330</v>
      </c>
      <c r="K20" s="21">
        <f t="shared" si="8"/>
        <v>30210.9</v>
      </c>
      <c r="L20" s="21">
        <f t="shared" si="8"/>
        <v>31117.200000000001</v>
      </c>
      <c r="M20" s="21">
        <f t="shared" si="8"/>
        <v>32050.7</v>
      </c>
    </row>
    <row r="21" spans="1:13" ht="30.75" customHeight="1" x14ac:dyDescent="0.25">
      <c r="A21" s="323"/>
      <c r="B21" s="334"/>
      <c r="C21" s="9" t="s">
        <v>18</v>
      </c>
      <c r="D21" s="69">
        <v>0</v>
      </c>
      <c r="E21" s="69">
        <v>0</v>
      </c>
      <c r="F21" s="69">
        <v>0</v>
      </c>
      <c r="G21" s="69">
        <v>0</v>
      </c>
      <c r="H21" s="84">
        <v>0</v>
      </c>
      <c r="I21" s="85">
        <v>0</v>
      </c>
      <c r="J21" s="85">
        <v>0</v>
      </c>
      <c r="K21" s="21">
        <v>0</v>
      </c>
      <c r="L21" s="21">
        <v>0</v>
      </c>
      <c r="M21" s="21">
        <v>0</v>
      </c>
    </row>
    <row r="22" spans="1:13" ht="28.5" customHeight="1" x14ac:dyDescent="0.25">
      <c r="A22" s="323"/>
      <c r="B22" s="334"/>
      <c r="C22" s="9" t="s">
        <v>9</v>
      </c>
      <c r="D22" s="69">
        <v>139.72</v>
      </c>
      <c r="E22" s="69">
        <v>0</v>
      </c>
      <c r="F22" s="69">
        <v>0</v>
      </c>
      <c r="G22" s="69">
        <v>391</v>
      </c>
      <c r="H22" s="84">
        <v>0</v>
      </c>
      <c r="I22" s="85">
        <v>0</v>
      </c>
      <c r="J22" s="85">
        <v>0</v>
      </c>
      <c r="K22" s="21">
        <v>0</v>
      </c>
      <c r="L22" s="21">
        <v>0</v>
      </c>
      <c r="M22" s="21">
        <v>0</v>
      </c>
    </row>
    <row r="23" spans="1:13" ht="42" customHeight="1" x14ac:dyDescent="0.25">
      <c r="A23" s="323"/>
      <c r="B23" s="334"/>
      <c r="C23" s="9" t="s">
        <v>10</v>
      </c>
      <c r="D23" s="69">
        <v>28146.07</v>
      </c>
      <c r="E23" s="69">
        <v>30058.560000000001</v>
      </c>
      <c r="F23" s="69">
        <v>39889.589999999997</v>
      </c>
      <c r="G23" s="69">
        <v>36023.269999999997</v>
      </c>
      <c r="H23" s="69">
        <v>38984.080000000002</v>
      </c>
      <c r="I23" s="21">
        <v>28476.7</v>
      </c>
      <c r="J23" s="21">
        <v>29330</v>
      </c>
      <c r="K23" s="21">
        <v>30210.9</v>
      </c>
      <c r="L23" s="21">
        <v>31117.200000000001</v>
      </c>
      <c r="M23" s="21">
        <v>32050.7</v>
      </c>
    </row>
    <row r="24" spans="1:13" ht="30" x14ac:dyDescent="0.25">
      <c r="A24" s="324"/>
      <c r="B24" s="335"/>
      <c r="C24" s="44" t="s">
        <v>11</v>
      </c>
      <c r="D24" s="219">
        <v>0</v>
      </c>
      <c r="E24" s="219">
        <v>0</v>
      </c>
      <c r="F24" s="219">
        <v>0</v>
      </c>
      <c r="G24" s="219">
        <v>0</v>
      </c>
      <c r="H24" s="220">
        <v>0</v>
      </c>
      <c r="I24" s="221">
        <v>0</v>
      </c>
      <c r="J24" s="221">
        <v>0</v>
      </c>
      <c r="K24" s="222">
        <v>0</v>
      </c>
      <c r="L24" s="222">
        <v>0</v>
      </c>
      <c r="M24" s="222">
        <v>0</v>
      </c>
    </row>
    <row r="25" spans="1:13" ht="30.75" customHeight="1" x14ac:dyDescent="0.25">
      <c r="A25" s="322" t="s">
        <v>33</v>
      </c>
      <c r="B25" s="333" t="s">
        <v>52</v>
      </c>
      <c r="C25" s="9" t="s">
        <v>17</v>
      </c>
      <c r="D25" s="69">
        <f>D26+D27+D28</f>
        <v>0</v>
      </c>
      <c r="E25" s="69">
        <v>0</v>
      </c>
      <c r="F25" s="69">
        <v>0</v>
      </c>
      <c r="G25" s="69">
        <v>0</v>
      </c>
      <c r="H25" s="69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</row>
    <row r="26" spans="1:13" ht="31.5" customHeight="1" x14ac:dyDescent="0.25">
      <c r="A26" s="323"/>
      <c r="B26" s="334"/>
      <c r="C26" s="9" t="s">
        <v>18</v>
      </c>
      <c r="D26" s="69">
        <v>0</v>
      </c>
      <c r="E26" s="69">
        <v>0</v>
      </c>
      <c r="F26" s="69">
        <v>0</v>
      </c>
      <c r="G26" s="69">
        <v>0</v>
      </c>
      <c r="H26" s="84">
        <v>0</v>
      </c>
      <c r="I26" s="85">
        <v>0</v>
      </c>
      <c r="J26" s="85">
        <v>0</v>
      </c>
      <c r="K26" s="21">
        <v>0</v>
      </c>
      <c r="L26" s="21">
        <v>0</v>
      </c>
      <c r="M26" s="21">
        <v>0</v>
      </c>
    </row>
    <row r="27" spans="1:13" ht="32.25" customHeight="1" x14ac:dyDescent="0.25">
      <c r="A27" s="323"/>
      <c r="B27" s="334"/>
      <c r="C27" s="9" t="s">
        <v>9</v>
      </c>
      <c r="D27" s="69">
        <v>0</v>
      </c>
      <c r="E27" s="69">
        <v>0</v>
      </c>
      <c r="F27" s="69">
        <v>0</v>
      </c>
      <c r="G27" s="69">
        <v>0</v>
      </c>
      <c r="H27" s="84">
        <v>0</v>
      </c>
      <c r="I27" s="85">
        <v>0</v>
      </c>
      <c r="J27" s="85">
        <v>0</v>
      </c>
      <c r="K27" s="21">
        <v>0</v>
      </c>
      <c r="L27" s="21">
        <v>0</v>
      </c>
      <c r="M27" s="21">
        <v>0</v>
      </c>
    </row>
    <row r="28" spans="1:13" ht="42.75" customHeight="1" x14ac:dyDescent="0.25">
      <c r="A28" s="323"/>
      <c r="B28" s="334"/>
      <c r="C28" s="9" t="s">
        <v>10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</row>
    <row r="29" spans="1:13" ht="32.25" customHeight="1" x14ac:dyDescent="0.25">
      <c r="A29" s="324"/>
      <c r="B29" s="335"/>
      <c r="C29" s="9" t="s">
        <v>11</v>
      </c>
      <c r="D29" s="69">
        <v>0</v>
      </c>
      <c r="E29" s="69">
        <v>0</v>
      </c>
      <c r="F29" s="69">
        <v>0</v>
      </c>
      <c r="G29" s="69">
        <v>0</v>
      </c>
      <c r="H29" s="84">
        <v>0</v>
      </c>
      <c r="I29" s="85">
        <v>0</v>
      </c>
      <c r="J29" s="85">
        <v>0</v>
      </c>
      <c r="K29" s="21">
        <v>0</v>
      </c>
      <c r="L29" s="21">
        <v>0</v>
      </c>
      <c r="M29" s="21">
        <v>0</v>
      </c>
    </row>
    <row r="30" spans="1:13" ht="29.25" customHeight="1" x14ac:dyDescent="0.25">
      <c r="A30" s="322" t="s">
        <v>54</v>
      </c>
      <c r="B30" s="333" t="s">
        <v>55</v>
      </c>
      <c r="C30" s="9" t="s">
        <v>17</v>
      </c>
      <c r="D30" s="69">
        <f>D31+D32+D33</f>
        <v>0</v>
      </c>
      <c r="E30" s="69">
        <v>0</v>
      </c>
      <c r="F30" s="69">
        <v>0</v>
      </c>
      <c r="G30" s="69">
        <v>0</v>
      </c>
      <c r="H30" s="69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</row>
    <row r="31" spans="1:13" ht="30" x14ac:dyDescent="0.25">
      <c r="A31" s="323"/>
      <c r="B31" s="334"/>
      <c r="C31" s="9" t="s">
        <v>18</v>
      </c>
      <c r="D31" s="69">
        <v>0</v>
      </c>
      <c r="E31" s="69">
        <v>0</v>
      </c>
      <c r="F31" s="69">
        <v>0</v>
      </c>
      <c r="G31" s="69">
        <v>0</v>
      </c>
      <c r="H31" s="84">
        <v>0</v>
      </c>
      <c r="I31" s="85">
        <v>0</v>
      </c>
      <c r="J31" s="85">
        <v>0</v>
      </c>
      <c r="K31" s="21">
        <v>0</v>
      </c>
      <c r="L31" s="21">
        <v>0</v>
      </c>
      <c r="M31" s="21">
        <v>0</v>
      </c>
    </row>
    <row r="32" spans="1:13" ht="30" x14ac:dyDescent="0.25">
      <c r="A32" s="323"/>
      <c r="B32" s="334"/>
      <c r="C32" s="9" t="s">
        <v>9</v>
      </c>
      <c r="D32" s="69">
        <v>0</v>
      </c>
      <c r="E32" s="69">
        <v>0</v>
      </c>
      <c r="F32" s="69">
        <v>0</v>
      </c>
      <c r="G32" s="69">
        <v>0</v>
      </c>
      <c r="H32" s="84">
        <v>0</v>
      </c>
      <c r="I32" s="85">
        <v>0</v>
      </c>
      <c r="J32" s="85">
        <v>0</v>
      </c>
      <c r="K32" s="21">
        <v>0</v>
      </c>
      <c r="L32" s="21">
        <v>0</v>
      </c>
      <c r="M32" s="21">
        <v>0</v>
      </c>
    </row>
    <row r="33" spans="1:13" ht="45" x14ac:dyDescent="0.25">
      <c r="A33" s="323"/>
      <c r="B33" s="334"/>
      <c r="C33" s="9" t="s">
        <v>10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</row>
    <row r="34" spans="1:13" ht="36" customHeight="1" x14ac:dyDescent="0.25">
      <c r="A34" s="324"/>
      <c r="B34" s="335"/>
      <c r="C34" s="9" t="s">
        <v>11</v>
      </c>
      <c r="D34" s="69">
        <v>0</v>
      </c>
      <c r="E34" s="69">
        <v>0</v>
      </c>
      <c r="F34" s="69">
        <v>0</v>
      </c>
      <c r="G34" s="69">
        <v>0</v>
      </c>
      <c r="H34" s="84">
        <v>0</v>
      </c>
      <c r="I34" s="85">
        <v>0</v>
      </c>
      <c r="J34" s="85">
        <v>0</v>
      </c>
      <c r="K34" s="21">
        <v>0</v>
      </c>
      <c r="L34" s="21">
        <v>0</v>
      </c>
      <c r="M34" s="21">
        <v>0</v>
      </c>
    </row>
    <row r="35" spans="1:13" ht="31.5" customHeight="1" x14ac:dyDescent="0.25">
      <c r="A35" s="322" t="s">
        <v>56</v>
      </c>
      <c r="B35" s="333" t="s">
        <v>57</v>
      </c>
      <c r="C35" s="9" t="s">
        <v>17</v>
      </c>
      <c r="D35" s="69">
        <f>D36+D37+D38</f>
        <v>6625.66</v>
      </c>
      <c r="E35" s="69">
        <f>E36+E37+E38</f>
        <v>2608.5500000000002</v>
      </c>
      <c r="F35" s="69">
        <f t="shared" ref="F35:M35" si="9">F38</f>
        <v>0</v>
      </c>
      <c r="G35" s="69">
        <f t="shared" si="9"/>
        <v>0</v>
      </c>
      <c r="H35" s="69">
        <f>H38+H37</f>
        <v>18390</v>
      </c>
      <c r="I35" s="21">
        <f t="shared" si="9"/>
        <v>0</v>
      </c>
      <c r="J35" s="21">
        <f t="shared" si="9"/>
        <v>0</v>
      </c>
      <c r="K35" s="21">
        <f t="shared" si="9"/>
        <v>0</v>
      </c>
      <c r="L35" s="21">
        <f t="shared" si="9"/>
        <v>0</v>
      </c>
      <c r="M35" s="21">
        <f t="shared" si="9"/>
        <v>0</v>
      </c>
    </row>
    <row r="36" spans="1:13" ht="30" x14ac:dyDescent="0.25">
      <c r="A36" s="323"/>
      <c r="B36" s="334"/>
      <c r="C36" s="9" t="s">
        <v>18</v>
      </c>
      <c r="D36" s="69">
        <v>0</v>
      </c>
      <c r="E36" s="69">
        <v>0</v>
      </c>
      <c r="F36" s="69">
        <v>0</v>
      </c>
      <c r="G36" s="69">
        <v>0</v>
      </c>
      <c r="H36" s="84">
        <v>0</v>
      </c>
      <c r="I36" s="85">
        <v>0</v>
      </c>
      <c r="J36" s="85">
        <v>0</v>
      </c>
      <c r="K36" s="21">
        <v>0</v>
      </c>
      <c r="L36" s="21">
        <v>0</v>
      </c>
      <c r="M36" s="21">
        <v>0</v>
      </c>
    </row>
    <row r="37" spans="1:13" ht="28.5" customHeight="1" x14ac:dyDescent="0.25">
      <c r="A37" s="323"/>
      <c r="B37" s="334"/>
      <c r="C37" s="9" t="s">
        <v>9</v>
      </c>
      <c r="D37" s="69">
        <v>6506.4</v>
      </c>
      <c r="E37" s="69">
        <v>2569.15</v>
      </c>
      <c r="F37" s="69">
        <v>0</v>
      </c>
      <c r="G37" s="69">
        <v>0</v>
      </c>
      <c r="H37" s="84">
        <v>18000</v>
      </c>
      <c r="I37" s="85">
        <v>0</v>
      </c>
      <c r="J37" s="85">
        <v>0</v>
      </c>
      <c r="K37" s="21">
        <v>0</v>
      </c>
      <c r="L37" s="21">
        <v>0</v>
      </c>
      <c r="M37" s="21">
        <v>0</v>
      </c>
    </row>
    <row r="38" spans="1:13" ht="45.75" customHeight="1" x14ac:dyDescent="0.25">
      <c r="A38" s="323"/>
      <c r="B38" s="334"/>
      <c r="C38" s="9" t="s">
        <v>10</v>
      </c>
      <c r="D38" s="69">
        <v>119.26</v>
      </c>
      <c r="E38" s="69">
        <v>39.4</v>
      </c>
      <c r="F38" s="69">
        <v>0</v>
      </c>
      <c r="G38" s="69">
        <v>0</v>
      </c>
      <c r="H38" s="69">
        <v>390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</row>
    <row r="39" spans="1:13" ht="30" x14ac:dyDescent="0.25">
      <c r="A39" s="324"/>
      <c r="B39" s="335"/>
      <c r="C39" s="9" t="s">
        <v>11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</row>
    <row r="40" spans="1:13" ht="30.75" customHeight="1" x14ac:dyDescent="0.25">
      <c r="A40" s="322" t="s">
        <v>240</v>
      </c>
      <c r="B40" s="322" t="s">
        <v>85</v>
      </c>
      <c r="C40" s="9" t="s">
        <v>17</v>
      </c>
      <c r="D40" s="67">
        <v>0</v>
      </c>
      <c r="E40" s="67">
        <v>0</v>
      </c>
      <c r="F40" s="67">
        <f>F41+F42+F43</f>
        <v>4813.96</v>
      </c>
      <c r="G40" s="68">
        <v>0</v>
      </c>
      <c r="H40" s="68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</row>
    <row r="41" spans="1:13" ht="30" x14ac:dyDescent="0.25">
      <c r="A41" s="323"/>
      <c r="B41" s="323"/>
      <c r="C41" s="9" t="s">
        <v>18</v>
      </c>
      <c r="D41" s="67">
        <v>0</v>
      </c>
      <c r="E41" s="67">
        <v>0</v>
      </c>
      <c r="F41" s="67">
        <v>4715.75</v>
      </c>
      <c r="G41" s="68">
        <v>0</v>
      </c>
      <c r="H41" s="68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</row>
    <row r="42" spans="1:13" ht="30" x14ac:dyDescent="0.25">
      <c r="A42" s="323"/>
      <c r="B42" s="323"/>
      <c r="C42" s="9" t="s">
        <v>9</v>
      </c>
      <c r="D42" s="67">
        <v>0</v>
      </c>
      <c r="E42" s="67">
        <v>0</v>
      </c>
      <c r="F42" s="67">
        <v>96.25</v>
      </c>
      <c r="G42" s="68">
        <v>0</v>
      </c>
      <c r="H42" s="68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</row>
    <row r="43" spans="1:13" ht="42.75" customHeight="1" x14ac:dyDescent="0.25">
      <c r="A43" s="323"/>
      <c r="B43" s="323"/>
      <c r="C43" s="9" t="s">
        <v>10</v>
      </c>
      <c r="D43" s="67">
        <v>0</v>
      </c>
      <c r="E43" s="67">
        <v>0</v>
      </c>
      <c r="F43" s="67">
        <v>1.96</v>
      </c>
      <c r="G43" s="68">
        <v>0</v>
      </c>
      <c r="H43" s="68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</row>
    <row r="44" spans="1:13" ht="30" x14ac:dyDescent="0.25">
      <c r="A44" s="324"/>
      <c r="B44" s="324"/>
      <c r="C44" s="9" t="s">
        <v>11</v>
      </c>
      <c r="D44" s="67">
        <v>0</v>
      </c>
      <c r="E44" s="67">
        <v>0</v>
      </c>
      <c r="F44" s="67">
        <v>0</v>
      </c>
      <c r="G44" s="68">
        <v>0</v>
      </c>
      <c r="H44" s="68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</row>
    <row r="45" spans="1:13" ht="33" customHeight="1" x14ac:dyDescent="0.25">
      <c r="A45" s="343" t="s">
        <v>3</v>
      </c>
      <c r="B45" s="342" t="s">
        <v>58</v>
      </c>
      <c r="C45" s="9" t="s">
        <v>17</v>
      </c>
      <c r="D45" s="69">
        <f>D51+D56+D76+D91+D96+D102</f>
        <v>30482.640000000003</v>
      </c>
      <c r="E45" s="69">
        <f>E48+E47+E46</f>
        <v>30365.33</v>
      </c>
      <c r="F45" s="69">
        <f t="shared" ref="F45:G48" si="10">F51+F56+F76+F91+F96+F102</f>
        <v>34148.370000000003</v>
      </c>
      <c r="G45" s="69">
        <f t="shared" si="10"/>
        <v>37243.96</v>
      </c>
      <c r="H45" s="69">
        <f>H48+H47+H46</f>
        <v>57472.69</v>
      </c>
      <c r="I45" s="21">
        <f t="shared" ref="I45:M45" si="11">I48</f>
        <v>28733.699999999997</v>
      </c>
      <c r="J45" s="21">
        <f t="shared" si="11"/>
        <v>29595.7</v>
      </c>
      <c r="K45" s="21">
        <f t="shared" si="11"/>
        <v>30483.8</v>
      </c>
      <c r="L45" s="21">
        <f t="shared" si="11"/>
        <v>31398.1</v>
      </c>
      <c r="M45" s="21">
        <f t="shared" si="11"/>
        <v>32340</v>
      </c>
    </row>
    <row r="46" spans="1:13" ht="30" x14ac:dyDescent="0.25">
      <c r="A46" s="344"/>
      <c r="B46" s="342"/>
      <c r="C46" s="9" t="s">
        <v>18</v>
      </c>
      <c r="D46" s="69">
        <f>D52+D57+D77+D92+D97+D103</f>
        <v>274.78999999999996</v>
      </c>
      <c r="E46" s="69">
        <f>E52+E57+E77+E92+E97+E103</f>
        <v>215.91</v>
      </c>
      <c r="F46" s="69">
        <f t="shared" si="10"/>
        <v>343.31</v>
      </c>
      <c r="G46" s="69">
        <f t="shared" si="10"/>
        <v>265.58000000000004</v>
      </c>
      <c r="H46" s="69">
        <f>H52+H57+H77+H92+H97+H103+H123</f>
        <v>14866.06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</row>
    <row r="47" spans="1:13" ht="30" x14ac:dyDescent="0.25">
      <c r="A47" s="344"/>
      <c r="B47" s="342"/>
      <c r="C47" s="9" t="s">
        <v>9</v>
      </c>
      <c r="D47" s="69">
        <f>D53+D58+D78+D93+D98+D104</f>
        <v>131.21</v>
      </c>
      <c r="E47" s="69">
        <f>E53+E58+E78+E93+E98+E104</f>
        <v>35.15</v>
      </c>
      <c r="F47" s="69">
        <f t="shared" si="10"/>
        <v>34.53</v>
      </c>
      <c r="G47" s="69">
        <f t="shared" si="10"/>
        <v>29</v>
      </c>
      <c r="H47" s="69">
        <f t="shared" ref="H47:H48" si="12">H53+H58+H78+H93+H98+H104+H124</f>
        <v>327.02999999999997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</row>
    <row r="48" spans="1:13" ht="45" x14ac:dyDescent="0.25">
      <c r="A48" s="344"/>
      <c r="B48" s="342"/>
      <c r="C48" s="9" t="s">
        <v>10</v>
      </c>
      <c r="D48" s="69">
        <f>D54+D59+D79+D94+D99+D105</f>
        <v>30076.640000000003</v>
      </c>
      <c r="E48" s="69">
        <f>E54+E59+E79+E94+E99+E105</f>
        <v>30114.27</v>
      </c>
      <c r="F48" s="69">
        <f>F54+F59+F79+F94+F99+F105</f>
        <v>33770.530000000006</v>
      </c>
      <c r="G48" s="69">
        <f t="shared" si="10"/>
        <v>36949.380000000005</v>
      </c>
      <c r="H48" s="69">
        <f t="shared" si="12"/>
        <v>42279.600000000006</v>
      </c>
      <c r="I48" s="21">
        <f t="shared" ref="I48:M48" si="13">I51+I56+I76+I91+I96+I102</f>
        <v>28733.699999999997</v>
      </c>
      <c r="J48" s="21">
        <f t="shared" si="13"/>
        <v>29595.7</v>
      </c>
      <c r="K48" s="21">
        <f t="shared" si="13"/>
        <v>30483.8</v>
      </c>
      <c r="L48" s="21">
        <f t="shared" si="13"/>
        <v>31398.1</v>
      </c>
      <c r="M48" s="21">
        <f t="shared" si="13"/>
        <v>32340</v>
      </c>
    </row>
    <row r="49" spans="1:13" ht="30" x14ac:dyDescent="0.25">
      <c r="A49" s="345"/>
      <c r="B49" s="342"/>
      <c r="C49" s="9" t="s">
        <v>11</v>
      </c>
      <c r="D49" s="69">
        <v>0</v>
      </c>
      <c r="E49" s="69">
        <v>0</v>
      </c>
      <c r="F49" s="69">
        <v>0</v>
      </c>
      <c r="G49" s="69">
        <v>0</v>
      </c>
      <c r="H49" s="69">
        <v>0</v>
      </c>
      <c r="I49" s="21">
        <v>0</v>
      </c>
      <c r="J49" s="21">
        <v>0</v>
      </c>
      <c r="K49" s="21">
        <v>0</v>
      </c>
      <c r="L49" s="200"/>
      <c r="M49" s="200"/>
    </row>
    <row r="50" spans="1:13" ht="17.25" customHeight="1" x14ac:dyDescent="0.25">
      <c r="A50" s="11" t="s">
        <v>19</v>
      </c>
      <c r="B50" s="12"/>
      <c r="C50" s="9"/>
      <c r="D50" s="213"/>
      <c r="E50" s="213"/>
      <c r="F50" s="213"/>
      <c r="G50" s="213"/>
      <c r="H50" s="213"/>
      <c r="I50" s="214"/>
      <c r="J50" s="215"/>
      <c r="K50" s="215"/>
      <c r="L50" s="200"/>
      <c r="M50" s="200"/>
    </row>
    <row r="51" spans="1:13" ht="30" customHeight="1" x14ac:dyDescent="0.25">
      <c r="A51" s="322" t="s">
        <v>30</v>
      </c>
      <c r="B51" s="342" t="s">
        <v>59</v>
      </c>
      <c r="C51" s="9" t="s">
        <v>17</v>
      </c>
      <c r="D51" s="69">
        <f>D54+D53+D52</f>
        <v>27706.240000000002</v>
      </c>
      <c r="E51" s="69">
        <f>E54+E52+E53</f>
        <v>27388.53</v>
      </c>
      <c r="F51" s="69">
        <f>F54+F52+F53</f>
        <v>31336.15</v>
      </c>
      <c r="G51" s="69">
        <f t="shared" ref="G51:M51" si="14">G54</f>
        <v>34252.449999999997</v>
      </c>
      <c r="H51" s="69">
        <f t="shared" si="14"/>
        <v>38292.54</v>
      </c>
      <c r="I51" s="21">
        <f t="shared" si="14"/>
        <v>26862.6</v>
      </c>
      <c r="J51" s="21">
        <f t="shared" si="14"/>
        <v>27668.5</v>
      </c>
      <c r="K51" s="21">
        <f t="shared" si="14"/>
        <v>28498.5</v>
      </c>
      <c r="L51" s="21">
        <f t="shared" si="14"/>
        <v>29353.5</v>
      </c>
      <c r="M51" s="21">
        <f t="shared" si="14"/>
        <v>30234.1</v>
      </c>
    </row>
    <row r="52" spans="1:13" ht="30" x14ac:dyDescent="0.25">
      <c r="A52" s="323"/>
      <c r="B52" s="342"/>
      <c r="C52" s="9" t="s">
        <v>18</v>
      </c>
      <c r="D52" s="69">
        <v>0</v>
      </c>
      <c r="E52" s="69">
        <v>0</v>
      </c>
      <c r="F52" s="69">
        <v>0</v>
      </c>
      <c r="G52" s="69">
        <v>0</v>
      </c>
      <c r="H52" s="84">
        <v>0</v>
      </c>
      <c r="I52" s="85">
        <v>0</v>
      </c>
      <c r="J52" s="85">
        <v>0</v>
      </c>
      <c r="K52" s="21">
        <v>0</v>
      </c>
      <c r="L52" s="21">
        <v>0</v>
      </c>
      <c r="M52" s="21">
        <v>0</v>
      </c>
    </row>
    <row r="53" spans="1:13" ht="30" x14ac:dyDescent="0.25">
      <c r="A53" s="323"/>
      <c r="B53" s="342"/>
      <c r="C53" s="9" t="s">
        <v>9</v>
      </c>
      <c r="D53" s="69">
        <v>41.36</v>
      </c>
      <c r="E53" s="69">
        <v>0</v>
      </c>
      <c r="F53" s="69">
        <v>0</v>
      </c>
      <c r="G53" s="69">
        <v>0</v>
      </c>
      <c r="H53" s="84">
        <v>0</v>
      </c>
      <c r="I53" s="85">
        <v>0</v>
      </c>
      <c r="J53" s="85">
        <v>0</v>
      </c>
      <c r="K53" s="21">
        <v>0</v>
      </c>
      <c r="L53" s="21">
        <v>0</v>
      </c>
      <c r="M53" s="21">
        <v>0</v>
      </c>
    </row>
    <row r="54" spans="1:13" ht="43.5" customHeight="1" x14ac:dyDescent="0.25">
      <c r="A54" s="323"/>
      <c r="B54" s="342"/>
      <c r="C54" s="9" t="s">
        <v>10</v>
      </c>
      <c r="D54" s="69">
        <v>27664.880000000001</v>
      </c>
      <c r="E54" s="69">
        <v>27388.53</v>
      </c>
      <c r="F54" s="69">
        <v>31336.15</v>
      </c>
      <c r="G54" s="69">
        <v>34252.449999999997</v>
      </c>
      <c r="H54" s="69">
        <v>38292.54</v>
      </c>
      <c r="I54" s="21">
        <v>26862.6</v>
      </c>
      <c r="J54" s="21">
        <v>27668.5</v>
      </c>
      <c r="K54" s="21">
        <v>28498.5</v>
      </c>
      <c r="L54" s="21">
        <v>29353.5</v>
      </c>
      <c r="M54" s="21">
        <v>30234.1</v>
      </c>
    </row>
    <row r="55" spans="1:13" ht="27.75" customHeight="1" x14ac:dyDescent="0.25">
      <c r="A55" s="324"/>
      <c r="B55" s="342"/>
      <c r="C55" s="9" t="s">
        <v>11</v>
      </c>
      <c r="D55" s="69">
        <v>0</v>
      </c>
      <c r="E55" s="69">
        <v>0</v>
      </c>
      <c r="F55" s="69">
        <v>0</v>
      </c>
      <c r="G55" s="69">
        <v>0</v>
      </c>
      <c r="H55" s="84">
        <v>0</v>
      </c>
      <c r="I55" s="85">
        <v>0</v>
      </c>
      <c r="J55" s="85">
        <v>0</v>
      </c>
      <c r="K55" s="21">
        <v>0</v>
      </c>
      <c r="L55" s="21">
        <v>0</v>
      </c>
      <c r="M55" s="21">
        <v>0</v>
      </c>
    </row>
    <row r="56" spans="1:13" ht="36" customHeight="1" x14ac:dyDescent="0.25">
      <c r="A56" s="322" t="s">
        <v>35</v>
      </c>
      <c r="B56" s="342" t="s">
        <v>60</v>
      </c>
      <c r="C56" s="9" t="s">
        <v>17</v>
      </c>
      <c r="D56" s="69">
        <f>D57+D58+D59</f>
        <v>58.989999999999995</v>
      </c>
      <c r="E56" s="69">
        <f>E59+E58+E57</f>
        <v>74.650000000000006</v>
      </c>
      <c r="F56" s="69">
        <f>F61+F66+F71</f>
        <v>182.20000000000002</v>
      </c>
      <c r="G56" s="69">
        <f>G61+G66+G71</f>
        <v>127.52000000000001</v>
      </c>
      <c r="H56" s="69">
        <f t="shared" ref="H56" si="15">H57+H58+H59</f>
        <v>10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</row>
    <row r="57" spans="1:13" ht="30" x14ac:dyDescent="0.25">
      <c r="A57" s="323"/>
      <c r="B57" s="342"/>
      <c r="C57" s="9" t="s">
        <v>18</v>
      </c>
      <c r="D57" s="69">
        <v>50</v>
      </c>
      <c r="E57" s="69">
        <v>0</v>
      </c>
      <c r="F57" s="69">
        <f t="shared" ref="F57:H60" si="16">F62+F67+F72</f>
        <v>150</v>
      </c>
      <c r="G57" s="69">
        <f t="shared" si="16"/>
        <v>100</v>
      </c>
      <c r="H57" s="69">
        <f t="shared" si="16"/>
        <v>0</v>
      </c>
      <c r="I57" s="85">
        <v>0</v>
      </c>
      <c r="J57" s="85">
        <v>0</v>
      </c>
      <c r="K57" s="21">
        <v>0</v>
      </c>
      <c r="L57" s="21">
        <v>0</v>
      </c>
      <c r="M57" s="21">
        <v>0</v>
      </c>
    </row>
    <row r="58" spans="1:13" ht="30" x14ac:dyDescent="0.25">
      <c r="A58" s="323"/>
      <c r="B58" s="342"/>
      <c r="C58" s="9" t="s">
        <v>9</v>
      </c>
      <c r="D58" s="69">
        <v>8.83</v>
      </c>
      <c r="E58" s="69">
        <v>0</v>
      </c>
      <c r="F58" s="69">
        <f t="shared" si="16"/>
        <v>3.06</v>
      </c>
      <c r="G58" s="69">
        <f t="shared" si="16"/>
        <v>2.04</v>
      </c>
      <c r="H58" s="69">
        <f t="shared" si="16"/>
        <v>0</v>
      </c>
      <c r="I58" s="85">
        <v>0</v>
      </c>
      <c r="J58" s="85">
        <v>0</v>
      </c>
      <c r="K58" s="21">
        <v>0</v>
      </c>
      <c r="L58" s="21">
        <v>0</v>
      </c>
      <c r="M58" s="21">
        <v>0</v>
      </c>
    </row>
    <row r="59" spans="1:13" ht="42.75" customHeight="1" x14ac:dyDescent="0.25">
      <c r="A59" s="323"/>
      <c r="B59" s="342"/>
      <c r="C59" s="9" t="s">
        <v>10</v>
      </c>
      <c r="D59" s="69">
        <v>0.16</v>
      </c>
      <c r="E59" s="69">
        <v>74.650000000000006</v>
      </c>
      <c r="F59" s="69">
        <f t="shared" si="16"/>
        <v>29.139999999999997</v>
      </c>
      <c r="G59" s="69">
        <f t="shared" si="16"/>
        <v>25.48</v>
      </c>
      <c r="H59" s="69">
        <f t="shared" si="16"/>
        <v>10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</row>
    <row r="60" spans="1:13" ht="87.75" customHeight="1" x14ac:dyDescent="0.25">
      <c r="A60" s="323"/>
      <c r="B60" s="342"/>
      <c r="C60" s="9" t="s">
        <v>11</v>
      </c>
      <c r="D60" s="69">
        <v>0</v>
      </c>
      <c r="E60" s="69">
        <v>0</v>
      </c>
      <c r="F60" s="69">
        <f t="shared" si="16"/>
        <v>0</v>
      </c>
      <c r="G60" s="69">
        <f t="shared" ref="G60" si="17">G65+G70</f>
        <v>0</v>
      </c>
      <c r="H60" s="84">
        <v>0</v>
      </c>
      <c r="I60" s="85">
        <v>0</v>
      </c>
      <c r="J60" s="85">
        <v>0</v>
      </c>
      <c r="K60" s="21">
        <v>0</v>
      </c>
      <c r="L60" s="21">
        <v>0</v>
      </c>
      <c r="M60" s="21">
        <v>0</v>
      </c>
    </row>
    <row r="61" spans="1:13" ht="33" customHeight="1" x14ac:dyDescent="0.25">
      <c r="A61" s="322" t="s">
        <v>128</v>
      </c>
      <c r="B61" s="350" t="s">
        <v>129</v>
      </c>
      <c r="C61" s="9" t="s">
        <v>17</v>
      </c>
      <c r="D61" s="69">
        <v>0</v>
      </c>
      <c r="E61" s="69">
        <f>E62+E63+E64+E65</f>
        <v>74.650000000000006</v>
      </c>
      <c r="F61" s="69">
        <f>F62+F63+F64</f>
        <v>29.08</v>
      </c>
      <c r="G61" s="69">
        <f>G62+G63+G64+G65</f>
        <v>25.44</v>
      </c>
      <c r="H61" s="84">
        <f>SUM(H62:H65)</f>
        <v>10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</row>
    <row r="62" spans="1:13" ht="33" customHeight="1" x14ac:dyDescent="0.25">
      <c r="A62" s="336"/>
      <c r="B62" s="351"/>
      <c r="C62" s="9" t="s">
        <v>18</v>
      </c>
      <c r="D62" s="69">
        <v>0</v>
      </c>
      <c r="E62" s="69">
        <v>0</v>
      </c>
      <c r="F62" s="69">
        <v>0</v>
      </c>
      <c r="G62" s="69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</row>
    <row r="63" spans="1:13" ht="33" customHeight="1" x14ac:dyDescent="0.25">
      <c r="A63" s="336"/>
      <c r="B63" s="351"/>
      <c r="C63" s="9" t="s">
        <v>9</v>
      </c>
      <c r="D63" s="69">
        <v>0</v>
      </c>
      <c r="E63" s="69">
        <v>0</v>
      </c>
      <c r="F63" s="69">
        <v>0</v>
      </c>
      <c r="G63" s="69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</row>
    <row r="64" spans="1:13" ht="45" customHeight="1" x14ac:dyDescent="0.25">
      <c r="A64" s="336"/>
      <c r="B64" s="352"/>
      <c r="C64" s="9" t="s">
        <v>10</v>
      </c>
      <c r="D64" s="69">
        <v>0</v>
      </c>
      <c r="E64" s="69">
        <v>74.650000000000006</v>
      </c>
      <c r="F64" s="69">
        <v>29.08</v>
      </c>
      <c r="G64" s="69">
        <v>25.44</v>
      </c>
      <c r="H64" s="84">
        <v>10</v>
      </c>
      <c r="I64" s="84">
        <v>0</v>
      </c>
      <c r="J64" s="84">
        <v>0</v>
      </c>
      <c r="K64" s="84">
        <v>0</v>
      </c>
      <c r="L64" s="84">
        <v>0</v>
      </c>
      <c r="M64" s="84">
        <v>0</v>
      </c>
    </row>
    <row r="65" spans="1:13" ht="33" customHeight="1" x14ac:dyDescent="0.25">
      <c r="A65" s="337"/>
      <c r="B65" s="353"/>
      <c r="C65" s="64" t="s">
        <v>11</v>
      </c>
      <c r="D65" s="69">
        <v>0</v>
      </c>
      <c r="E65" s="69">
        <v>0</v>
      </c>
      <c r="F65" s="69">
        <v>0</v>
      </c>
      <c r="G65" s="69">
        <v>0</v>
      </c>
      <c r="H65" s="84">
        <v>0</v>
      </c>
      <c r="I65" s="84">
        <v>0</v>
      </c>
      <c r="J65" s="84">
        <v>0</v>
      </c>
      <c r="K65" s="84">
        <v>0</v>
      </c>
      <c r="L65" s="84">
        <v>0</v>
      </c>
      <c r="M65" s="84">
        <v>0</v>
      </c>
    </row>
    <row r="66" spans="1:13" ht="33" customHeight="1" x14ac:dyDescent="0.25">
      <c r="A66" s="322" t="s">
        <v>220</v>
      </c>
      <c r="B66" s="350" t="s">
        <v>219</v>
      </c>
      <c r="C66" s="9" t="s">
        <v>17</v>
      </c>
      <c r="D66" s="69">
        <f>D67+D68+D69+D70</f>
        <v>58.989999999999995</v>
      </c>
      <c r="E66" s="69">
        <v>0</v>
      </c>
      <c r="F66" s="69">
        <f>F67+F68+F69</f>
        <v>51.040000000000006</v>
      </c>
      <c r="G66" s="69">
        <f>G67+G68+G69+G70</f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</row>
    <row r="67" spans="1:13" ht="33" customHeight="1" x14ac:dyDescent="0.25">
      <c r="A67" s="336"/>
      <c r="B67" s="351"/>
      <c r="C67" s="9" t="s">
        <v>18</v>
      </c>
      <c r="D67" s="69">
        <v>50</v>
      </c>
      <c r="E67" s="69">
        <v>0</v>
      </c>
      <c r="F67" s="69">
        <v>50</v>
      </c>
      <c r="G67" s="69">
        <v>0</v>
      </c>
      <c r="H67" s="84">
        <v>0</v>
      </c>
      <c r="I67" s="84">
        <v>0</v>
      </c>
      <c r="J67" s="84">
        <v>0</v>
      </c>
      <c r="K67" s="84">
        <v>0</v>
      </c>
      <c r="L67" s="84">
        <v>0</v>
      </c>
      <c r="M67" s="84">
        <v>0</v>
      </c>
    </row>
    <row r="68" spans="1:13" ht="33" customHeight="1" x14ac:dyDescent="0.25">
      <c r="A68" s="336"/>
      <c r="B68" s="351"/>
      <c r="C68" s="9" t="s">
        <v>9</v>
      </c>
      <c r="D68" s="69">
        <v>8.83</v>
      </c>
      <c r="E68" s="69">
        <v>0</v>
      </c>
      <c r="F68" s="69">
        <v>1.02</v>
      </c>
      <c r="G68" s="69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  <c r="M68" s="84">
        <v>0</v>
      </c>
    </row>
    <row r="69" spans="1:13" ht="45.75" customHeight="1" x14ac:dyDescent="0.25">
      <c r="A69" s="336"/>
      <c r="B69" s="352"/>
      <c r="C69" s="9" t="s">
        <v>10</v>
      </c>
      <c r="D69" s="69">
        <v>0.16</v>
      </c>
      <c r="E69" s="69">
        <v>0</v>
      </c>
      <c r="F69" s="69">
        <v>0.02</v>
      </c>
      <c r="G69" s="69">
        <v>0</v>
      </c>
      <c r="H69" s="84">
        <v>0</v>
      </c>
      <c r="I69" s="84">
        <v>0</v>
      </c>
      <c r="J69" s="84">
        <v>0</v>
      </c>
      <c r="K69" s="84">
        <v>0</v>
      </c>
      <c r="L69" s="84">
        <v>0</v>
      </c>
      <c r="M69" s="84">
        <v>0</v>
      </c>
    </row>
    <row r="70" spans="1:13" ht="33" customHeight="1" x14ac:dyDescent="0.25">
      <c r="A70" s="337"/>
      <c r="B70" s="353"/>
      <c r="C70" s="64" t="s">
        <v>11</v>
      </c>
      <c r="D70" s="69">
        <v>0</v>
      </c>
      <c r="E70" s="69">
        <v>0</v>
      </c>
      <c r="F70" s="69">
        <v>0</v>
      </c>
      <c r="G70" s="69">
        <v>0</v>
      </c>
      <c r="H70" s="84">
        <v>0</v>
      </c>
      <c r="I70" s="84">
        <v>0</v>
      </c>
      <c r="J70" s="84">
        <v>0</v>
      </c>
      <c r="K70" s="84">
        <v>0</v>
      </c>
      <c r="L70" s="84">
        <v>0</v>
      </c>
      <c r="M70" s="84">
        <v>0</v>
      </c>
    </row>
    <row r="71" spans="1:13" ht="33" customHeight="1" x14ac:dyDescent="0.25">
      <c r="A71" s="322" t="s">
        <v>250</v>
      </c>
      <c r="B71" s="322" t="s">
        <v>263</v>
      </c>
      <c r="C71" s="9" t="s">
        <v>17</v>
      </c>
      <c r="D71" s="69">
        <v>0</v>
      </c>
      <c r="E71" s="69">
        <v>0</v>
      </c>
      <c r="F71" s="69">
        <f>F72+F73+F74</f>
        <v>102.08000000000001</v>
      </c>
      <c r="G71" s="69">
        <f>G72+G73+G74+G75</f>
        <v>102.08000000000001</v>
      </c>
      <c r="H71" s="84">
        <v>0</v>
      </c>
      <c r="I71" s="84">
        <v>0</v>
      </c>
      <c r="J71" s="84">
        <v>0</v>
      </c>
      <c r="K71" s="84">
        <v>0</v>
      </c>
      <c r="L71" s="84">
        <v>0</v>
      </c>
      <c r="M71" s="84">
        <v>0</v>
      </c>
    </row>
    <row r="72" spans="1:13" ht="33" customHeight="1" x14ac:dyDescent="0.25">
      <c r="A72" s="336"/>
      <c r="B72" s="323"/>
      <c r="C72" s="9" t="s">
        <v>18</v>
      </c>
      <c r="D72" s="69">
        <v>0</v>
      </c>
      <c r="E72" s="69">
        <v>0</v>
      </c>
      <c r="F72" s="69">
        <v>100</v>
      </c>
      <c r="G72" s="69">
        <v>100</v>
      </c>
      <c r="H72" s="84">
        <v>0</v>
      </c>
      <c r="I72" s="84">
        <v>0</v>
      </c>
      <c r="J72" s="84">
        <v>0</v>
      </c>
      <c r="K72" s="84">
        <v>0</v>
      </c>
      <c r="L72" s="84">
        <v>0</v>
      </c>
      <c r="M72" s="84">
        <v>0</v>
      </c>
    </row>
    <row r="73" spans="1:13" ht="33" customHeight="1" x14ac:dyDescent="0.25">
      <c r="A73" s="336"/>
      <c r="B73" s="323"/>
      <c r="C73" s="9" t="s">
        <v>9</v>
      </c>
      <c r="D73" s="69">
        <v>0</v>
      </c>
      <c r="E73" s="69">
        <v>0</v>
      </c>
      <c r="F73" s="69">
        <v>2.04</v>
      </c>
      <c r="G73" s="69">
        <v>2.04</v>
      </c>
      <c r="H73" s="84">
        <v>0</v>
      </c>
      <c r="I73" s="84">
        <v>0</v>
      </c>
      <c r="J73" s="84">
        <v>0</v>
      </c>
      <c r="K73" s="84">
        <v>0</v>
      </c>
      <c r="L73" s="84">
        <v>0</v>
      </c>
      <c r="M73" s="84">
        <v>0</v>
      </c>
    </row>
    <row r="74" spans="1:13" ht="42" customHeight="1" x14ac:dyDescent="0.25">
      <c r="A74" s="336"/>
      <c r="B74" s="323"/>
      <c r="C74" s="9" t="s">
        <v>10</v>
      </c>
      <c r="D74" s="69">
        <v>0</v>
      </c>
      <c r="E74" s="69">
        <v>0</v>
      </c>
      <c r="F74" s="69">
        <v>0.04</v>
      </c>
      <c r="G74" s="69">
        <v>0.04</v>
      </c>
      <c r="H74" s="84">
        <v>0</v>
      </c>
      <c r="I74" s="84">
        <v>0</v>
      </c>
      <c r="J74" s="84">
        <v>0</v>
      </c>
      <c r="K74" s="84">
        <v>0</v>
      </c>
      <c r="L74" s="84">
        <v>0</v>
      </c>
      <c r="M74" s="84">
        <v>0</v>
      </c>
    </row>
    <row r="75" spans="1:13" ht="33" customHeight="1" x14ac:dyDescent="0.25">
      <c r="A75" s="337"/>
      <c r="B75" s="324"/>
      <c r="C75" s="64" t="s">
        <v>11</v>
      </c>
      <c r="D75" s="69">
        <v>0</v>
      </c>
      <c r="E75" s="69">
        <v>0</v>
      </c>
      <c r="F75" s="69">
        <v>0</v>
      </c>
      <c r="G75" s="69">
        <v>0</v>
      </c>
      <c r="H75" s="84">
        <v>0</v>
      </c>
      <c r="I75" s="84">
        <v>0</v>
      </c>
      <c r="J75" s="84">
        <v>0</v>
      </c>
      <c r="K75" s="84">
        <v>0</v>
      </c>
      <c r="L75" s="84">
        <v>0</v>
      </c>
      <c r="M75" s="84">
        <v>0</v>
      </c>
    </row>
    <row r="76" spans="1:13" ht="39" customHeight="1" x14ac:dyDescent="0.25">
      <c r="A76" s="322" t="s">
        <v>61</v>
      </c>
      <c r="B76" s="322" t="s">
        <v>62</v>
      </c>
      <c r="C76" s="9" t="s">
        <v>17</v>
      </c>
      <c r="D76" s="69">
        <f>D77+D78+D79</f>
        <v>464.75</v>
      </c>
      <c r="E76" s="69">
        <f>E77+E78+E79</f>
        <v>493.29</v>
      </c>
      <c r="F76" s="69">
        <f>F81+F86</f>
        <v>456.21</v>
      </c>
      <c r="G76" s="69">
        <f t="shared" ref="G76" si="18">G81+G86</f>
        <v>413.12</v>
      </c>
      <c r="H76" s="69">
        <f>H81+H86</f>
        <v>443.71000000000004</v>
      </c>
      <c r="I76" s="21">
        <f t="shared" ref="I76:M76" si="19">I79</f>
        <v>0</v>
      </c>
      <c r="J76" s="21">
        <f t="shared" si="19"/>
        <v>0</v>
      </c>
      <c r="K76" s="21">
        <f t="shared" si="19"/>
        <v>0</v>
      </c>
      <c r="L76" s="21">
        <f t="shared" si="19"/>
        <v>0</v>
      </c>
      <c r="M76" s="21">
        <f t="shared" si="19"/>
        <v>0</v>
      </c>
    </row>
    <row r="77" spans="1:13" ht="30" x14ac:dyDescent="0.25">
      <c r="A77" s="323"/>
      <c r="B77" s="323"/>
      <c r="C77" s="9" t="s">
        <v>18</v>
      </c>
      <c r="D77" s="69">
        <f t="shared" ref="D77:E79" si="20">D82+D87</f>
        <v>224.79</v>
      </c>
      <c r="E77" s="69">
        <f t="shared" si="20"/>
        <v>215.91</v>
      </c>
      <c r="F77" s="69">
        <f t="shared" ref="F77:G79" si="21">F82+F87</f>
        <v>193.31</v>
      </c>
      <c r="G77" s="69">
        <f>G82+G87</f>
        <v>165.58</v>
      </c>
      <c r="H77" s="69">
        <f>H82+H87</f>
        <v>166.06</v>
      </c>
      <c r="I77" s="85">
        <v>0</v>
      </c>
      <c r="J77" s="85">
        <v>0</v>
      </c>
      <c r="K77" s="21">
        <v>0</v>
      </c>
      <c r="L77" s="21">
        <v>0</v>
      </c>
      <c r="M77" s="21">
        <v>0</v>
      </c>
    </row>
    <row r="78" spans="1:13" ht="30" x14ac:dyDescent="0.25">
      <c r="A78" s="323"/>
      <c r="B78" s="323"/>
      <c r="C78" s="9" t="s">
        <v>9</v>
      </c>
      <c r="D78" s="69">
        <f t="shared" si="20"/>
        <v>39.67</v>
      </c>
      <c r="E78" s="69">
        <f t="shared" si="20"/>
        <v>35.15</v>
      </c>
      <c r="F78" s="69">
        <f t="shared" si="21"/>
        <v>31.47</v>
      </c>
      <c r="G78" s="69">
        <f>G83+G88</f>
        <v>26.96</v>
      </c>
      <c r="H78" s="69">
        <f>H83+H88</f>
        <v>27.03</v>
      </c>
      <c r="I78" s="85">
        <v>0</v>
      </c>
      <c r="J78" s="85">
        <v>0</v>
      </c>
      <c r="K78" s="21">
        <v>0</v>
      </c>
      <c r="L78" s="21">
        <v>0</v>
      </c>
      <c r="M78" s="21">
        <v>0</v>
      </c>
    </row>
    <row r="79" spans="1:13" ht="45" x14ac:dyDescent="0.25">
      <c r="A79" s="323"/>
      <c r="B79" s="323"/>
      <c r="C79" s="9" t="s">
        <v>10</v>
      </c>
      <c r="D79" s="69">
        <f t="shared" si="20"/>
        <v>200.29</v>
      </c>
      <c r="E79" s="69">
        <f t="shared" si="20"/>
        <v>242.23000000000002</v>
      </c>
      <c r="F79" s="69">
        <f t="shared" si="21"/>
        <v>231.42999999999998</v>
      </c>
      <c r="G79" s="69">
        <f t="shared" si="21"/>
        <v>220.58</v>
      </c>
      <c r="H79" s="69">
        <f>H84+H89</f>
        <v>250.62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</row>
    <row r="80" spans="1:13" ht="29.25" customHeight="1" x14ac:dyDescent="0.25">
      <c r="A80" s="323"/>
      <c r="B80" s="323"/>
      <c r="C80" s="64" t="s">
        <v>11</v>
      </c>
      <c r="D80" s="205">
        <v>0</v>
      </c>
      <c r="E80" s="205">
        <v>0</v>
      </c>
      <c r="F80" s="205">
        <v>0</v>
      </c>
      <c r="G80" s="205">
        <v>0</v>
      </c>
      <c r="H80" s="206">
        <v>0</v>
      </c>
      <c r="I80" s="207">
        <v>0</v>
      </c>
      <c r="J80" s="207">
        <v>0</v>
      </c>
      <c r="K80" s="208">
        <v>0</v>
      </c>
      <c r="L80" s="208">
        <v>0</v>
      </c>
      <c r="M80" s="208">
        <v>0</v>
      </c>
    </row>
    <row r="81" spans="1:13" ht="39" customHeight="1" x14ac:dyDescent="0.25">
      <c r="A81" s="322" t="s">
        <v>228</v>
      </c>
      <c r="B81" s="322" t="s">
        <v>135</v>
      </c>
      <c r="C81" s="9" t="s">
        <v>17</v>
      </c>
      <c r="D81" s="69">
        <f>D82+D83+D84</f>
        <v>199.56</v>
      </c>
      <c r="E81" s="69">
        <f>E82+E83+E84+E85</f>
        <v>241.58</v>
      </c>
      <c r="F81" s="69">
        <f>F84</f>
        <v>230.79</v>
      </c>
      <c r="G81" s="69">
        <f>G84</f>
        <v>220</v>
      </c>
      <c r="H81" s="69">
        <f>SUM(H82:H85)</f>
        <v>250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</row>
    <row r="82" spans="1:13" ht="29.25" customHeight="1" x14ac:dyDescent="0.25">
      <c r="A82" s="323"/>
      <c r="B82" s="323"/>
      <c r="C82" s="9" t="s">
        <v>18</v>
      </c>
      <c r="D82" s="69">
        <v>0</v>
      </c>
      <c r="E82" s="69">
        <v>0</v>
      </c>
      <c r="F82" s="69">
        <v>0</v>
      </c>
      <c r="G82" s="69">
        <v>0</v>
      </c>
      <c r="H82" s="69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</row>
    <row r="83" spans="1:13" ht="29.25" customHeight="1" x14ac:dyDescent="0.25">
      <c r="A83" s="323"/>
      <c r="B83" s="323"/>
      <c r="C83" s="9" t="s">
        <v>9</v>
      </c>
      <c r="D83" s="69">
        <v>0</v>
      </c>
      <c r="E83" s="69">
        <v>0</v>
      </c>
      <c r="F83" s="69">
        <v>0</v>
      </c>
      <c r="G83" s="69">
        <v>0</v>
      </c>
      <c r="H83" s="69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</row>
    <row r="84" spans="1:13" ht="29.25" customHeight="1" x14ac:dyDescent="0.25">
      <c r="A84" s="323"/>
      <c r="B84" s="323"/>
      <c r="C84" s="9" t="s">
        <v>10</v>
      </c>
      <c r="D84" s="69">
        <v>199.56</v>
      </c>
      <c r="E84" s="69">
        <v>241.58</v>
      </c>
      <c r="F84" s="69">
        <v>230.79</v>
      </c>
      <c r="G84" s="69">
        <v>220</v>
      </c>
      <c r="H84" s="69">
        <v>250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</row>
    <row r="85" spans="1:13" ht="29.25" customHeight="1" x14ac:dyDescent="0.25">
      <c r="A85" s="324"/>
      <c r="B85" s="324"/>
      <c r="C85" s="64" t="s">
        <v>11</v>
      </c>
      <c r="D85" s="69">
        <v>0</v>
      </c>
      <c r="E85" s="69">
        <v>0</v>
      </c>
      <c r="F85" s="69">
        <v>0</v>
      </c>
      <c r="G85" s="69">
        <v>0</v>
      </c>
      <c r="H85" s="69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</row>
    <row r="86" spans="1:13" ht="36" customHeight="1" x14ac:dyDescent="0.25">
      <c r="A86" s="322" t="s">
        <v>229</v>
      </c>
      <c r="B86" s="322" t="s">
        <v>263</v>
      </c>
      <c r="C86" s="9" t="s">
        <v>17</v>
      </c>
      <c r="D86" s="69">
        <f>D87+D88+D89</f>
        <v>265.19</v>
      </c>
      <c r="E86" s="69">
        <f>E87+E88+E89+E90</f>
        <v>251.71</v>
      </c>
      <c r="F86" s="69">
        <f>F87+F88+F89</f>
        <v>225.42</v>
      </c>
      <c r="G86" s="69">
        <f t="shared" ref="G86:H86" si="22">G87+G88+G89</f>
        <v>193.12000000000003</v>
      </c>
      <c r="H86" s="69">
        <f t="shared" si="22"/>
        <v>193.71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</row>
    <row r="87" spans="1:13" ht="29.25" customHeight="1" x14ac:dyDescent="0.25">
      <c r="A87" s="323"/>
      <c r="B87" s="323"/>
      <c r="C87" s="9" t="s">
        <v>18</v>
      </c>
      <c r="D87" s="69">
        <v>224.79</v>
      </c>
      <c r="E87" s="69">
        <v>215.91</v>
      </c>
      <c r="F87" s="69">
        <v>193.31</v>
      </c>
      <c r="G87" s="69">
        <v>165.58</v>
      </c>
      <c r="H87" s="69">
        <v>166.06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</row>
    <row r="88" spans="1:13" ht="29.25" customHeight="1" x14ac:dyDescent="0.25">
      <c r="A88" s="323"/>
      <c r="B88" s="323"/>
      <c r="C88" s="9" t="s">
        <v>9</v>
      </c>
      <c r="D88" s="69">
        <v>39.67</v>
      </c>
      <c r="E88" s="69">
        <v>35.15</v>
      </c>
      <c r="F88" s="69">
        <v>31.47</v>
      </c>
      <c r="G88" s="69">
        <v>26.96</v>
      </c>
      <c r="H88" s="69">
        <v>27.03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</row>
    <row r="89" spans="1:13" ht="42.75" customHeight="1" x14ac:dyDescent="0.25">
      <c r="A89" s="323"/>
      <c r="B89" s="323"/>
      <c r="C89" s="9" t="s">
        <v>10</v>
      </c>
      <c r="D89" s="69">
        <v>0.73</v>
      </c>
      <c r="E89" s="69">
        <v>0.65</v>
      </c>
      <c r="F89" s="69">
        <v>0.64</v>
      </c>
      <c r="G89" s="69">
        <v>0.57999999999999996</v>
      </c>
      <c r="H89" s="69">
        <v>0.62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</row>
    <row r="90" spans="1:13" ht="29.25" customHeight="1" x14ac:dyDescent="0.25">
      <c r="A90" s="324"/>
      <c r="B90" s="324"/>
      <c r="C90" s="64" t="s">
        <v>11</v>
      </c>
      <c r="D90" s="69">
        <v>0</v>
      </c>
      <c r="E90" s="69">
        <v>0</v>
      </c>
      <c r="F90" s="69">
        <v>0</v>
      </c>
      <c r="G90" s="69">
        <v>0</v>
      </c>
      <c r="H90" s="69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</row>
    <row r="91" spans="1:13" ht="45.75" customHeight="1" x14ac:dyDescent="0.25">
      <c r="A91" s="322" t="s">
        <v>63</v>
      </c>
      <c r="B91" s="322" t="s">
        <v>64</v>
      </c>
      <c r="C91" s="9" t="s">
        <v>17</v>
      </c>
      <c r="D91" s="69">
        <v>0</v>
      </c>
      <c r="E91" s="69">
        <v>0</v>
      </c>
      <c r="F91" s="69">
        <v>0</v>
      </c>
      <c r="G91" s="69">
        <v>0</v>
      </c>
      <c r="H91" s="69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</row>
    <row r="92" spans="1:13" ht="30" x14ac:dyDescent="0.25">
      <c r="A92" s="323"/>
      <c r="B92" s="323"/>
      <c r="C92" s="9" t="s">
        <v>18</v>
      </c>
      <c r="D92" s="69">
        <v>0</v>
      </c>
      <c r="E92" s="69">
        <v>0</v>
      </c>
      <c r="F92" s="69">
        <v>0</v>
      </c>
      <c r="G92" s="69">
        <v>0</v>
      </c>
      <c r="H92" s="84">
        <v>0</v>
      </c>
      <c r="I92" s="85">
        <v>0</v>
      </c>
      <c r="J92" s="85">
        <v>0</v>
      </c>
      <c r="K92" s="21">
        <v>0</v>
      </c>
      <c r="L92" s="21">
        <v>0</v>
      </c>
      <c r="M92" s="21">
        <v>0</v>
      </c>
    </row>
    <row r="93" spans="1:13" ht="30" x14ac:dyDescent="0.25">
      <c r="A93" s="323"/>
      <c r="B93" s="323"/>
      <c r="C93" s="9" t="s">
        <v>9</v>
      </c>
      <c r="D93" s="69">
        <v>0</v>
      </c>
      <c r="E93" s="69">
        <v>0</v>
      </c>
      <c r="F93" s="69">
        <v>0</v>
      </c>
      <c r="G93" s="69">
        <v>0</v>
      </c>
      <c r="H93" s="84">
        <v>0</v>
      </c>
      <c r="I93" s="85">
        <v>0</v>
      </c>
      <c r="J93" s="85">
        <v>0</v>
      </c>
      <c r="K93" s="21">
        <v>0</v>
      </c>
      <c r="L93" s="21">
        <v>0</v>
      </c>
      <c r="M93" s="21">
        <v>0</v>
      </c>
    </row>
    <row r="94" spans="1:13" ht="45" x14ac:dyDescent="0.25">
      <c r="A94" s="323"/>
      <c r="B94" s="323"/>
      <c r="C94" s="9" t="s">
        <v>10</v>
      </c>
      <c r="D94" s="69">
        <v>0</v>
      </c>
      <c r="E94" s="69">
        <v>0</v>
      </c>
      <c r="F94" s="69">
        <v>0</v>
      </c>
      <c r="G94" s="69">
        <v>0</v>
      </c>
      <c r="H94" s="69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</row>
    <row r="95" spans="1:13" ht="30" customHeight="1" x14ac:dyDescent="0.25">
      <c r="A95" s="323"/>
      <c r="B95" s="323"/>
      <c r="C95" s="9" t="s">
        <v>11</v>
      </c>
      <c r="D95" s="69">
        <v>0</v>
      </c>
      <c r="E95" s="69">
        <v>0</v>
      </c>
      <c r="F95" s="69">
        <v>0</v>
      </c>
      <c r="G95" s="69">
        <v>0</v>
      </c>
      <c r="H95" s="84">
        <v>0</v>
      </c>
      <c r="I95" s="85">
        <v>0</v>
      </c>
      <c r="J95" s="85">
        <v>0</v>
      </c>
      <c r="K95" s="21">
        <v>0</v>
      </c>
      <c r="L95" s="21">
        <v>0</v>
      </c>
      <c r="M95" s="21">
        <v>0</v>
      </c>
    </row>
    <row r="96" spans="1:13" ht="41.25" customHeight="1" x14ac:dyDescent="0.25">
      <c r="A96" s="322" t="s">
        <v>65</v>
      </c>
      <c r="B96" s="322" t="s">
        <v>66</v>
      </c>
      <c r="C96" s="9" t="s">
        <v>17</v>
      </c>
      <c r="D96" s="69">
        <f>D97+D98+D99</f>
        <v>2252.66</v>
      </c>
      <c r="E96" s="69">
        <f>E99</f>
        <v>2326.66</v>
      </c>
      <c r="F96" s="69">
        <f t="shared" ref="F96:M96" si="23">F99</f>
        <v>2164.7600000000002</v>
      </c>
      <c r="G96" s="69">
        <f t="shared" si="23"/>
        <v>2436.0100000000002</v>
      </c>
      <c r="H96" s="69">
        <f t="shared" si="23"/>
        <v>3670</v>
      </c>
      <c r="I96" s="21">
        <f t="shared" si="23"/>
        <v>1871.1</v>
      </c>
      <c r="J96" s="21">
        <f t="shared" si="23"/>
        <v>1927.2</v>
      </c>
      <c r="K96" s="21">
        <f t="shared" si="23"/>
        <v>1985.3</v>
      </c>
      <c r="L96" s="21">
        <f t="shared" si="23"/>
        <v>2044.6</v>
      </c>
      <c r="M96" s="21">
        <f t="shared" si="23"/>
        <v>2105.9</v>
      </c>
    </row>
    <row r="97" spans="1:13" ht="30" x14ac:dyDescent="0.25">
      <c r="A97" s="323"/>
      <c r="B97" s="323"/>
      <c r="C97" s="9" t="s">
        <v>18</v>
      </c>
      <c r="D97" s="69">
        <v>0</v>
      </c>
      <c r="E97" s="69">
        <v>0</v>
      </c>
      <c r="F97" s="69">
        <v>0</v>
      </c>
      <c r="G97" s="69">
        <v>0</v>
      </c>
      <c r="H97" s="84">
        <v>0</v>
      </c>
      <c r="I97" s="85">
        <v>0</v>
      </c>
      <c r="J97" s="85">
        <v>0</v>
      </c>
      <c r="K97" s="21">
        <v>0</v>
      </c>
      <c r="L97" s="21">
        <v>0</v>
      </c>
      <c r="M97" s="21">
        <v>0</v>
      </c>
    </row>
    <row r="98" spans="1:13" ht="30" x14ac:dyDescent="0.25">
      <c r="A98" s="323"/>
      <c r="B98" s="323"/>
      <c r="C98" s="9" t="s">
        <v>9</v>
      </c>
      <c r="D98" s="69">
        <v>41.35</v>
      </c>
      <c r="E98" s="69">
        <v>0</v>
      </c>
      <c r="F98" s="69">
        <v>0</v>
      </c>
      <c r="G98" s="69">
        <v>0</v>
      </c>
      <c r="H98" s="84">
        <v>0</v>
      </c>
      <c r="I98" s="85">
        <v>0</v>
      </c>
      <c r="J98" s="85">
        <v>0</v>
      </c>
      <c r="K98" s="21">
        <v>0</v>
      </c>
      <c r="L98" s="21">
        <v>0</v>
      </c>
      <c r="M98" s="21">
        <v>0</v>
      </c>
    </row>
    <row r="99" spans="1:13" ht="45" x14ac:dyDescent="0.25">
      <c r="A99" s="323"/>
      <c r="B99" s="323"/>
      <c r="C99" s="9" t="s">
        <v>10</v>
      </c>
      <c r="D99" s="69">
        <v>2211.31</v>
      </c>
      <c r="E99" s="69">
        <v>2326.66</v>
      </c>
      <c r="F99" s="69">
        <v>2164.7600000000002</v>
      </c>
      <c r="G99" s="69">
        <v>2436.0100000000002</v>
      </c>
      <c r="H99" s="69">
        <v>3670</v>
      </c>
      <c r="I99" s="21">
        <v>1871.1</v>
      </c>
      <c r="J99" s="21">
        <v>1927.2</v>
      </c>
      <c r="K99" s="21">
        <v>1985.3</v>
      </c>
      <c r="L99" s="21">
        <v>2044.6</v>
      </c>
      <c r="M99" s="21">
        <v>2105.9</v>
      </c>
    </row>
    <row r="100" spans="1:13" ht="29.25" customHeight="1" x14ac:dyDescent="0.25">
      <c r="A100" s="323"/>
      <c r="B100" s="323"/>
      <c r="C100" s="9" t="s">
        <v>11</v>
      </c>
      <c r="D100" s="69">
        <v>0</v>
      </c>
      <c r="E100" s="69">
        <v>0</v>
      </c>
      <c r="F100" s="69">
        <v>0</v>
      </c>
      <c r="G100" s="69">
        <v>0</v>
      </c>
      <c r="H100" s="84">
        <v>0</v>
      </c>
      <c r="I100" s="85">
        <v>0</v>
      </c>
      <c r="J100" s="85">
        <v>0</v>
      </c>
      <c r="K100" s="21">
        <v>0</v>
      </c>
      <c r="L100" s="21">
        <v>0</v>
      </c>
      <c r="M100" s="21">
        <v>0</v>
      </c>
    </row>
    <row r="101" spans="1:13" ht="29.25" customHeight="1" x14ac:dyDescent="0.25">
      <c r="A101" s="324"/>
      <c r="B101" s="324"/>
      <c r="C101" s="9" t="s">
        <v>11</v>
      </c>
      <c r="D101" s="209">
        <v>0</v>
      </c>
      <c r="E101" s="209">
        <v>0</v>
      </c>
      <c r="F101" s="209">
        <v>0</v>
      </c>
      <c r="G101" s="209">
        <v>0</v>
      </c>
      <c r="H101" s="210">
        <v>0</v>
      </c>
      <c r="I101" s="211">
        <v>0</v>
      </c>
      <c r="J101" s="211">
        <v>0</v>
      </c>
      <c r="K101" s="212">
        <v>0</v>
      </c>
      <c r="L101" s="21">
        <v>0</v>
      </c>
      <c r="M101" s="21">
        <v>0</v>
      </c>
    </row>
    <row r="102" spans="1:13" ht="30" x14ac:dyDescent="0.25">
      <c r="A102" s="322" t="s">
        <v>67</v>
      </c>
      <c r="B102" s="322" t="s">
        <v>68</v>
      </c>
      <c r="C102" s="9" t="s">
        <v>17</v>
      </c>
      <c r="D102" s="69">
        <v>0</v>
      </c>
      <c r="E102" s="69">
        <f>E103+E104+E105+E106</f>
        <v>82.2</v>
      </c>
      <c r="F102" s="69">
        <f>F103+F104+F105</f>
        <v>9.0500000000000007</v>
      </c>
      <c r="G102" s="69">
        <f t="shared" ref="G102:H102" si="24">G103+G104+G105</f>
        <v>14.86</v>
      </c>
      <c r="H102" s="69">
        <f t="shared" si="24"/>
        <v>50</v>
      </c>
      <c r="I102" s="85">
        <v>0</v>
      </c>
      <c r="J102" s="85">
        <v>0</v>
      </c>
      <c r="K102" s="21">
        <v>0</v>
      </c>
      <c r="L102" s="21">
        <v>0</v>
      </c>
      <c r="M102" s="21">
        <v>0</v>
      </c>
    </row>
    <row r="103" spans="1:13" ht="30" x14ac:dyDescent="0.25">
      <c r="A103" s="323"/>
      <c r="B103" s="323"/>
      <c r="C103" s="9" t="s">
        <v>18</v>
      </c>
      <c r="D103" s="69">
        <v>0</v>
      </c>
      <c r="E103" s="69">
        <v>0</v>
      </c>
      <c r="F103" s="69">
        <v>0</v>
      </c>
      <c r="G103" s="69">
        <v>0</v>
      </c>
      <c r="H103" s="84">
        <v>0</v>
      </c>
      <c r="I103" s="85">
        <v>0</v>
      </c>
      <c r="J103" s="85">
        <v>0</v>
      </c>
      <c r="K103" s="21">
        <v>0</v>
      </c>
      <c r="L103" s="21">
        <v>0</v>
      </c>
      <c r="M103" s="21">
        <v>0</v>
      </c>
    </row>
    <row r="104" spans="1:13" ht="30" x14ac:dyDescent="0.25">
      <c r="A104" s="323"/>
      <c r="B104" s="323"/>
      <c r="C104" s="9" t="s">
        <v>9</v>
      </c>
      <c r="D104" s="69">
        <v>0</v>
      </c>
      <c r="E104" s="69">
        <v>0</v>
      </c>
      <c r="F104" s="69">
        <v>0</v>
      </c>
      <c r="G104" s="69">
        <v>0</v>
      </c>
      <c r="H104" s="84">
        <v>0</v>
      </c>
      <c r="I104" s="85">
        <v>0</v>
      </c>
      <c r="J104" s="85">
        <v>0</v>
      </c>
      <c r="K104" s="21">
        <v>0</v>
      </c>
      <c r="L104" s="21">
        <v>0</v>
      </c>
      <c r="M104" s="21">
        <v>0</v>
      </c>
    </row>
    <row r="105" spans="1:13" ht="45" x14ac:dyDescent="0.25">
      <c r="A105" s="323"/>
      <c r="B105" s="323"/>
      <c r="C105" s="9" t="s">
        <v>10</v>
      </c>
      <c r="D105" s="69">
        <v>0</v>
      </c>
      <c r="E105" s="69">
        <v>82.2</v>
      </c>
      <c r="F105" s="69">
        <v>9.0500000000000007</v>
      </c>
      <c r="G105" s="69">
        <v>14.86</v>
      </c>
      <c r="H105" s="84">
        <v>50</v>
      </c>
      <c r="I105" s="85">
        <v>0</v>
      </c>
      <c r="J105" s="85">
        <v>0</v>
      </c>
      <c r="K105" s="21">
        <v>0</v>
      </c>
      <c r="L105" s="21">
        <v>0</v>
      </c>
      <c r="M105" s="21">
        <v>0</v>
      </c>
    </row>
    <row r="106" spans="1:13" ht="61.5" customHeight="1" x14ac:dyDescent="0.25">
      <c r="A106" s="323"/>
      <c r="B106" s="323"/>
      <c r="C106" s="9" t="s">
        <v>11</v>
      </c>
      <c r="D106" s="69">
        <v>0</v>
      </c>
      <c r="E106" s="69">
        <v>0</v>
      </c>
      <c r="F106" s="69">
        <v>0</v>
      </c>
      <c r="G106" s="69">
        <v>0</v>
      </c>
      <c r="H106" s="69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</row>
    <row r="107" spans="1:13" ht="40.5" customHeight="1" x14ac:dyDescent="0.25">
      <c r="A107" s="354" t="s">
        <v>241</v>
      </c>
      <c r="B107" s="354" t="s">
        <v>318</v>
      </c>
      <c r="C107" s="9" t="s">
        <v>17</v>
      </c>
      <c r="D107" s="69">
        <v>0</v>
      </c>
      <c r="E107" s="69">
        <v>0</v>
      </c>
      <c r="F107" s="69">
        <v>0</v>
      </c>
      <c r="G107" s="69">
        <v>0</v>
      </c>
      <c r="H107" s="69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</row>
    <row r="108" spans="1:13" ht="27.75" customHeight="1" x14ac:dyDescent="0.25">
      <c r="A108" s="354"/>
      <c r="B108" s="354"/>
      <c r="C108" s="9" t="s">
        <v>18</v>
      </c>
      <c r="D108" s="69">
        <v>0</v>
      </c>
      <c r="E108" s="69">
        <v>0</v>
      </c>
      <c r="F108" s="69">
        <v>0</v>
      </c>
      <c r="G108" s="69">
        <v>0</v>
      </c>
      <c r="H108" s="69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</row>
    <row r="109" spans="1:13" ht="24.75" customHeight="1" x14ac:dyDescent="0.25">
      <c r="A109" s="354"/>
      <c r="B109" s="354"/>
      <c r="C109" s="9" t="s">
        <v>9</v>
      </c>
      <c r="D109" s="69">
        <v>0</v>
      </c>
      <c r="E109" s="69">
        <v>0</v>
      </c>
      <c r="F109" s="69">
        <v>0</v>
      </c>
      <c r="G109" s="69">
        <v>0</v>
      </c>
      <c r="H109" s="69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</row>
    <row r="110" spans="1:13" ht="44.25" customHeight="1" x14ac:dyDescent="0.25">
      <c r="A110" s="354"/>
      <c r="B110" s="354"/>
      <c r="C110" s="9" t="s">
        <v>10</v>
      </c>
      <c r="D110" s="67">
        <v>0</v>
      </c>
      <c r="E110" s="67">
        <v>0</v>
      </c>
      <c r="F110" s="67">
        <v>0</v>
      </c>
      <c r="G110" s="68">
        <v>0</v>
      </c>
      <c r="H110" s="68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</row>
    <row r="111" spans="1:13" ht="37.5" customHeight="1" x14ac:dyDescent="0.25">
      <c r="A111" s="354"/>
      <c r="B111" s="354"/>
      <c r="C111" s="9" t="s">
        <v>11</v>
      </c>
      <c r="D111" s="67">
        <v>0</v>
      </c>
      <c r="E111" s="67">
        <v>0</v>
      </c>
      <c r="F111" s="67">
        <v>0</v>
      </c>
      <c r="G111" s="68">
        <v>0</v>
      </c>
      <c r="H111" s="68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</row>
    <row r="112" spans="1:13" ht="41.25" customHeight="1" x14ac:dyDescent="0.25">
      <c r="A112" s="354" t="s">
        <v>242</v>
      </c>
      <c r="B112" s="354" t="s">
        <v>85</v>
      </c>
      <c r="C112" s="9" t="s">
        <v>17</v>
      </c>
      <c r="D112" s="67">
        <v>0</v>
      </c>
      <c r="E112" s="67">
        <v>0</v>
      </c>
      <c r="F112" s="67">
        <v>0</v>
      </c>
      <c r="G112" s="68">
        <v>0</v>
      </c>
      <c r="H112" s="68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</row>
    <row r="113" spans="1:13" ht="29.25" customHeight="1" x14ac:dyDescent="0.25">
      <c r="A113" s="354"/>
      <c r="B113" s="354"/>
      <c r="C113" s="9" t="s">
        <v>18</v>
      </c>
      <c r="D113" s="67">
        <v>0</v>
      </c>
      <c r="E113" s="67">
        <v>0</v>
      </c>
      <c r="F113" s="67">
        <v>0</v>
      </c>
      <c r="G113" s="68">
        <v>0</v>
      </c>
      <c r="H113" s="68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</row>
    <row r="114" spans="1:13" ht="29.25" customHeight="1" x14ac:dyDescent="0.25">
      <c r="A114" s="354"/>
      <c r="B114" s="354"/>
      <c r="C114" s="9" t="s">
        <v>9</v>
      </c>
      <c r="D114" s="67">
        <v>0</v>
      </c>
      <c r="E114" s="67">
        <v>0</v>
      </c>
      <c r="F114" s="67">
        <v>0</v>
      </c>
      <c r="G114" s="68">
        <v>0</v>
      </c>
      <c r="H114" s="68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</row>
    <row r="115" spans="1:13" ht="45.75" customHeight="1" x14ac:dyDescent="0.25">
      <c r="A115" s="354"/>
      <c r="B115" s="354"/>
      <c r="C115" s="9" t="s">
        <v>10</v>
      </c>
      <c r="D115" s="67">
        <v>0</v>
      </c>
      <c r="E115" s="67">
        <v>0</v>
      </c>
      <c r="F115" s="67">
        <v>0</v>
      </c>
      <c r="G115" s="68">
        <v>0</v>
      </c>
      <c r="H115" s="68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</row>
    <row r="116" spans="1:13" ht="29.25" customHeight="1" x14ac:dyDescent="0.25">
      <c r="A116" s="354"/>
      <c r="B116" s="354"/>
      <c r="C116" s="9" t="s">
        <v>11</v>
      </c>
      <c r="D116" s="67">
        <v>0</v>
      </c>
      <c r="E116" s="67">
        <v>0</v>
      </c>
      <c r="F116" s="67">
        <v>0</v>
      </c>
      <c r="G116" s="68">
        <v>0</v>
      </c>
      <c r="H116" s="68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</row>
    <row r="117" spans="1:13" ht="29.25" customHeight="1" x14ac:dyDescent="0.25">
      <c r="A117" s="354" t="s">
        <v>321</v>
      </c>
      <c r="B117" s="354" t="s">
        <v>231</v>
      </c>
      <c r="C117" s="9" t="s">
        <v>17</v>
      </c>
      <c r="D117" s="67">
        <v>0</v>
      </c>
      <c r="E117" s="67">
        <v>0</v>
      </c>
      <c r="F117" s="67">
        <v>0</v>
      </c>
      <c r="G117" s="68">
        <v>0</v>
      </c>
      <c r="H117" s="68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</row>
    <row r="118" spans="1:13" ht="29.25" customHeight="1" x14ac:dyDescent="0.25">
      <c r="A118" s="354"/>
      <c r="B118" s="354"/>
      <c r="C118" s="9" t="s">
        <v>18</v>
      </c>
      <c r="D118" s="67">
        <v>0</v>
      </c>
      <c r="E118" s="67">
        <v>0</v>
      </c>
      <c r="F118" s="67">
        <v>0</v>
      </c>
      <c r="G118" s="68">
        <v>0</v>
      </c>
      <c r="H118" s="68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</row>
    <row r="119" spans="1:13" ht="29.25" customHeight="1" x14ac:dyDescent="0.25">
      <c r="A119" s="354"/>
      <c r="B119" s="354"/>
      <c r="C119" s="9" t="s">
        <v>9</v>
      </c>
      <c r="D119" s="67">
        <v>0</v>
      </c>
      <c r="E119" s="67">
        <v>0</v>
      </c>
      <c r="F119" s="67">
        <v>0</v>
      </c>
      <c r="G119" s="68">
        <v>0</v>
      </c>
      <c r="H119" s="68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</row>
    <row r="120" spans="1:13" ht="29.25" customHeight="1" x14ac:dyDescent="0.25">
      <c r="A120" s="354"/>
      <c r="B120" s="354"/>
      <c r="C120" s="9" t="s">
        <v>10</v>
      </c>
      <c r="D120" s="67">
        <v>0</v>
      </c>
      <c r="E120" s="67">
        <v>0</v>
      </c>
      <c r="F120" s="67">
        <v>0</v>
      </c>
      <c r="G120" s="68">
        <v>0</v>
      </c>
      <c r="H120" s="68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</row>
    <row r="121" spans="1:13" ht="29.25" customHeight="1" x14ac:dyDescent="0.25">
      <c r="A121" s="354"/>
      <c r="B121" s="354"/>
      <c r="C121" s="9" t="s">
        <v>11</v>
      </c>
      <c r="D121" s="67">
        <v>0</v>
      </c>
      <c r="E121" s="67">
        <v>0</v>
      </c>
      <c r="F121" s="67">
        <v>0</v>
      </c>
      <c r="G121" s="68">
        <v>0</v>
      </c>
      <c r="H121" s="68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</row>
    <row r="122" spans="1:13" ht="29.25" customHeight="1" x14ac:dyDescent="0.25">
      <c r="A122" s="354" t="s">
        <v>455</v>
      </c>
      <c r="B122" s="354" t="s">
        <v>456</v>
      </c>
      <c r="C122" s="9" t="s">
        <v>17</v>
      </c>
      <c r="D122" s="67">
        <v>0</v>
      </c>
      <c r="E122" s="67">
        <v>0</v>
      </c>
      <c r="F122" s="67">
        <v>0</v>
      </c>
      <c r="G122" s="68">
        <v>0</v>
      </c>
      <c r="H122" s="69">
        <f>SUM(H123:H126)</f>
        <v>15006.44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</row>
    <row r="123" spans="1:13" ht="29.25" customHeight="1" x14ac:dyDescent="0.25">
      <c r="A123" s="354"/>
      <c r="B123" s="354"/>
      <c r="C123" s="9" t="s">
        <v>18</v>
      </c>
      <c r="D123" s="67">
        <v>0</v>
      </c>
      <c r="E123" s="67">
        <v>0</v>
      </c>
      <c r="F123" s="67">
        <v>0</v>
      </c>
      <c r="G123" s="68">
        <v>0</v>
      </c>
      <c r="H123" s="69">
        <v>14700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</row>
    <row r="124" spans="1:13" ht="36" customHeight="1" x14ac:dyDescent="0.25">
      <c r="A124" s="354"/>
      <c r="B124" s="354"/>
      <c r="C124" s="9" t="s">
        <v>9</v>
      </c>
      <c r="D124" s="67">
        <v>0</v>
      </c>
      <c r="E124" s="67">
        <v>0</v>
      </c>
      <c r="F124" s="67">
        <v>0</v>
      </c>
      <c r="G124" s="68">
        <v>0</v>
      </c>
      <c r="H124" s="69">
        <v>300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</row>
    <row r="125" spans="1:13" ht="42" customHeight="1" x14ac:dyDescent="0.25">
      <c r="A125" s="354"/>
      <c r="B125" s="354"/>
      <c r="C125" s="9" t="s">
        <v>10</v>
      </c>
      <c r="D125" s="67">
        <v>0</v>
      </c>
      <c r="E125" s="67">
        <v>0</v>
      </c>
      <c r="F125" s="67">
        <v>0</v>
      </c>
      <c r="G125" s="68">
        <v>0</v>
      </c>
      <c r="H125" s="69">
        <v>6.44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</row>
    <row r="126" spans="1:13" ht="29.25" customHeight="1" x14ac:dyDescent="0.25">
      <c r="A126" s="354"/>
      <c r="B126" s="354"/>
      <c r="C126" s="9" t="s">
        <v>11</v>
      </c>
      <c r="D126" s="67">
        <v>0</v>
      </c>
      <c r="E126" s="67">
        <v>0</v>
      </c>
      <c r="F126" s="67">
        <v>0</v>
      </c>
      <c r="G126" s="68">
        <v>0</v>
      </c>
      <c r="H126" s="69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</row>
    <row r="127" spans="1:13" ht="42" customHeight="1" x14ac:dyDescent="0.25">
      <c r="A127" s="343" t="s">
        <v>69</v>
      </c>
      <c r="B127" s="322" t="s">
        <v>70</v>
      </c>
      <c r="C127" s="9" t="s">
        <v>17</v>
      </c>
      <c r="D127" s="69">
        <f>D130+D128+D129</f>
        <v>79512.81</v>
      </c>
      <c r="E127" s="69">
        <f t="shared" ref="E127:M127" si="25">E130+E128+E129</f>
        <v>136198.55999999997</v>
      </c>
      <c r="F127" s="69">
        <f t="shared" si="25"/>
        <v>123302.35999999999</v>
      </c>
      <c r="G127" s="69">
        <f t="shared" si="25"/>
        <v>118840.03</v>
      </c>
      <c r="H127" s="69">
        <f t="shared" si="25"/>
        <v>101466.79000000001</v>
      </c>
      <c r="I127" s="69">
        <f t="shared" si="25"/>
        <v>35295.699999999997</v>
      </c>
      <c r="J127" s="69">
        <f t="shared" si="25"/>
        <v>36354.6</v>
      </c>
      <c r="K127" s="69">
        <f t="shared" si="25"/>
        <v>37445.300000000003</v>
      </c>
      <c r="L127" s="69">
        <f t="shared" si="25"/>
        <v>38568.6</v>
      </c>
      <c r="M127" s="69">
        <f t="shared" si="25"/>
        <v>38725.699999999997</v>
      </c>
    </row>
    <row r="128" spans="1:13" ht="30" x14ac:dyDescent="0.25">
      <c r="A128" s="344"/>
      <c r="B128" s="323"/>
      <c r="C128" s="9" t="s">
        <v>18</v>
      </c>
      <c r="D128" s="69">
        <f t="shared" ref="D128:M128" si="26">D134+D139+D144+D149+D189+D195+D200+D205+D154</f>
        <v>1749.97</v>
      </c>
      <c r="E128" s="69">
        <f t="shared" si="26"/>
        <v>6069.9</v>
      </c>
      <c r="F128" s="69">
        <f t="shared" si="26"/>
        <v>100</v>
      </c>
      <c r="G128" s="69">
        <f t="shared" si="26"/>
        <v>1350</v>
      </c>
      <c r="H128" s="69">
        <f t="shared" si="26"/>
        <v>0</v>
      </c>
      <c r="I128" s="69">
        <f t="shared" si="26"/>
        <v>0</v>
      </c>
      <c r="J128" s="69">
        <f t="shared" si="26"/>
        <v>0</v>
      </c>
      <c r="K128" s="69">
        <f t="shared" si="26"/>
        <v>0</v>
      </c>
      <c r="L128" s="69">
        <f t="shared" si="26"/>
        <v>0</v>
      </c>
      <c r="M128" s="69">
        <f t="shared" si="26"/>
        <v>0</v>
      </c>
    </row>
    <row r="129" spans="1:13" ht="30" x14ac:dyDescent="0.25">
      <c r="A129" s="344"/>
      <c r="B129" s="323"/>
      <c r="C129" s="9" t="s">
        <v>9</v>
      </c>
      <c r="D129" s="69">
        <f t="shared" ref="D129:M129" si="27">D135+D140+D145+D150+D190+D196+D201+D206+D155</f>
        <v>33711.43</v>
      </c>
      <c r="E129" s="69">
        <f t="shared" si="27"/>
        <v>38977.379999999997</v>
      </c>
      <c r="F129" s="69">
        <f t="shared" si="27"/>
        <v>29849.040000000001</v>
      </c>
      <c r="G129" s="69">
        <f t="shared" si="27"/>
        <v>17267.41</v>
      </c>
      <c r="H129" s="69">
        <f t="shared" si="27"/>
        <v>0</v>
      </c>
      <c r="I129" s="69">
        <f t="shared" si="27"/>
        <v>0</v>
      </c>
      <c r="J129" s="69">
        <f t="shared" si="27"/>
        <v>0</v>
      </c>
      <c r="K129" s="69">
        <f t="shared" si="27"/>
        <v>0</v>
      </c>
      <c r="L129" s="69">
        <f t="shared" si="27"/>
        <v>0</v>
      </c>
      <c r="M129" s="69">
        <f t="shared" si="27"/>
        <v>0</v>
      </c>
    </row>
    <row r="130" spans="1:13" ht="45" x14ac:dyDescent="0.25">
      <c r="A130" s="344"/>
      <c r="B130" s="323"/>
      <c r="C130" s="9" t="s">
        <v>10</v>
      </c>
      <c r="D130" s="69">
        <f t="shared" ref="D130:M130" si="28">D136+D141+D146+D151+D192+D197+D202+D207+D156</f>
        <v>44051.41</v>
      </c>
      <c r="E130" s="69">
        <f t="shared" si="28"/>
        <v>91151.279999999984</v>
      </c>
      <c r="F130" s="69">
        <f t="shared" si="28"/>
        <v>93353.319999999992</v>
      </c>
      <c r="G130" s="69">
        <f>G136+G141+G146+G151+G192+G197+G202+G207+G156</f>
        <v>100222.62</v>
      </c>
      <c r="H130" s="69">
        <f t="shared" si="28"/>
        <v>101466.79000000001</v>
      </c>
      <c r="I130" s="69">
        <f t="shared" si="28"/>
        <v>35295.699999999997</v>
      </c>
      <c r="J130" s="69">
        <f t="shared" si="28"/>
        <v>36354.6</v>
      </c>
      <c r="K130" s="69">
        <f t="shared" si="28"/>
        <v>37445.300000000003</v>
      </c>
      <c r="L130" s="69">
        <f t="shared" si="28"/>
        <v>38568.6</v>
      </c>
      <c r="M130" s="69">
        <f t="shared" si="28"/>
        <v>38725.699999999997</v>
      </c>
    </row>
    <row r="131" spans="1:13" ht="32.25" customHeight="1" x14ac:dyDescent="0.25">
      <c r="A131" s="345"/>
      <c r="B131" s="324"/>
      <c r="C131" s="9" t="s">
        <v>11</v>
      </c>
      <c r="D131" s="69">
        <v>0</v>
      </c>
      <c r="E131" s="69">
        <v>0</v>
      </c>
      <c r="F131" s="69">
        <v>0</v>
      </c>
      <c r="G131" s="69">
        <v>0</v>
      </c>
      <c r="H131" s="69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</row>
    <row r="132" spans="1:13" ht="15.75" customHeight="1" x14ac:dyDescent="0.25">
      <c r="A132" s="19" t="s">
        <v>19</v>
      </c>
      <c r="B132" s="18"/>
      <c r="C132" s="9"/>
      <c r="D132" s="197"/>
      <c r="E132" s="197"/>
      <c r="F132" s="197"/>
      <c r="G132" s="197"/>
      <c r="H132" s="197"/>
      <c r="I132" s="192"/>
      <c r="J132" s="204"/>
      <c r="K132" s="204"/>
      <c r="L132" s="200"/>
      <c r="M132" s="200"/>
    </row>
    <row r="133" spans="1:13" ht="39.75" customHeight="1" x14ac:dyDescent="0.25">
      <c r="A133" s="322" t="s">
        <v>71</v>
      </c>
      <c r="B133" s="342" t="s">
        <v>222</v>
      </c>
      <c r="C133" s="9" t="s">
        <v>17</v>
      </c>
      <c r="D133" s="69">
        <f>D136+D135</f>
        <v>31684.9</v>
      </c>
      <c r="E133" s="69">
        <f>E136</f>
        <v>76679.429999999993</v>
      </c>
      <c r="F133" s="69">
        <f>+F134+F135+F136</f>
        <v>81314</v>
      </c>
      <c r="G133" s="69">
        <f>G136+G135</f>
        <v>88422.54</v>
      </c>
      <c r="H133" s="69">
        <f t="shared" ref="H133:M133" si="29">H136</f>
        <v>90190.27</v>
      </c>
      <c r="I133" s="21">
        <f t="shared" si="29"/>
        <v>29856.7</v>
      </c>
      <c r="J133" s="21">
        <f t="shared" si="29"/>
        <v>30752.400000000001</v>
      </c>
      <c r="K133" s="21">
        <f t="shared" si="29"/>
        <v>31675</v>
      </c>
      <c r="L133" s="21">
        <f t="shared" si="29"/>
        <v>32625.200000000001</v>
      </c>
      <c r="M133" s="21">
        <f t="shared" si="29"/>
        <v>33604</v>
      </c>
    </row>
    <row r="134" spans="1:13" ht="30" x14ac:dyDescent="0.25">
      <c r="A134" s="323"/>
      <c r="B134" s="342"/>
      <c r="C134" s="9" t="s">
        <v>18</v>
      </c>
      <c r="D134" s="69">
        <v>0</v>
      </c>
      <c r="E134" s="69">
        <v>0</v>
      </c>
      <c r="F134" s="69">
        <v>0</v>
      </c>
      <c r="G134" s="69">
        <v>0</v>
      </c>
      <c r="H134" s="84">
        <v>0</v>
      </c>
      <c r="I134" s="85">
        <v>0</v>
      </c>
      <c r="J134" s="85">
        <v>0</v>
      </c>
      <c r="K134" s="21">
        <v>0</v>
      </c>
      <c r="L134" s="21">
        <v>0</v>
      </c>
      <c r="M134" s="21">
        <v>0</v>
      </c>
    </row>
    <row r="135" spans="1:13" ht="30" x14ac:dyDescent="0.25">
      <c r="A135" s="323"/>
      <c r="B135" s="342"/>
      <c r="C135" s="9" t="s">
        <v>9</v>
      </c>
      <c r="D135" s="69">
        <v>311.57</v>
      </c>
      <c r="E135" s="69">
        <v>0</v>
      </c>
      <c r="F135" s="69">
        <v>347</v>
      </c>
      <c r="G135" s="69">
        <v>669</v>
      </c>
      <c r="H135" s="84">
        <v>0</v>
      </c>
      <c r="I135" s="85">
        <v>0</v>
      </c>
      <c r="J135" s="85">
        <v>0</v>
      </c>
      <c r="K135" s="21">
        <v>0</v>
      </c>
      <c r="L135" s="21">
        <v>0</v>
      </c>
      <c r="M135" s="21">
        <v>0</v>
      </c>
    </row>
    <row r="136" spans="1:13" ht="45" x14ac:dyDescent="0.25">
      <c r="A136" s="323"/>
      <c r="B136" s="342"/>
      <c r="C136" s="9" t="s">
        <v>10</v>
      </c>
      <c r="D136" s="69">
        <v>31373.33</v>
      </c>
      <c r="E136" s="69">
        <v>76679.429999999993</v>
      </c>
      <c r="F136" s="69">
        <v>80967</v>
      </c>
      <c r="G136" s="69">
        <v>87753.54</v>
      </c>
      <c r="H136" s="69">
        <v>90190.27</v>
      </c>
      <c r="I136" s="21">
        <v>29856.7</v>
      </c>
      <c r="J136" s="21">
        <v>30752.400000000001</v>
      </c>
      <c r="K136" s="21">
        <v>31675</v>
      </c>
      <c r="L136" s="199">
        <v>32625.200000000001</v>
      </c>
      <c r="M136" s="199">
        <v>33604</v>
      </c>
    </row>
    <row r="137" spans="1:13" ht="32.25" customHeight="1" x14ac:dyDescent="0.25">
      <c r="A137" s="324"/>
      <c r="B137" s="342"/>
      <c r="C137" s="9" t="s">
        <v>11</v>
      </c>
      <c r="D137" s="84">
        <v>0</v>
      </c>
      <c r="E137" s="84">
        <v>0</v>
      </c>
      <c r="F137" s="84">
        <v>0</v>
      </c>
      <c r="G137" s="84">
        <v>0</v>
      </c>
      <c r="H137" s="84">
        <v>0</v>
      </c>
      <c r="I137" s="85">
        <v>0</v>
      </c>
      <c r="J137" s="85">
        <v>0</v>
      </c>
      <c r="K137" s="21">
        <v>0</v>
      </c>
      <c r="L137" s="200"/>
      <c r="M137" s="200"/>
    </row>
    <row r="138" spans="1:13" ht="42" customHeight="1" x14ac:dyDescent="0.25">
      <c r="A138" s="322" t="s">
        <v>72</v>
      </c>
      <c r="B138" s="342" t="s">
        <v>73</v>
      </c>
      <c r="C138" s="9" t="s">
        <v>17</v>
      </c>
      <c r="D138" s="69">
        <f>D141+D140+D139</f>
        <v>2189.6999999999998</v>
      </c>
      <c r="E138" s="69">
        <f>E139+E140+E141</f>
        <v>5153.7400000000007</v>
      </c>
      <c r="F138" s="69">
        <f>F139+F140+F141</f>
        <v>3367.49</v>
      </c>
      <c r="G138" s="69">
        <f>G139+G140+G141</f>
        <v>4526.3900000000003</v>
      </c>
      <c r="H138" s="69">
        <f t="shared" ref="H138:M138" si="30">H141</f>
        <v>2963</v>
      </c>
      <c r="I138" s="21">
        <f t="shared" si="30"/>
        <v>0</v>
      </c>
      <c r="J138" s="21">
        <f t="shared" si="30"/>
        <v>0</v>
      </c>
      <c r="K138" s="21">
        <f t="shared" si="30"/>
        <v>0</v>
      </c>
      <c r="L138" s="21">
        <f t="shared" si="30"/>
        <v>0</v>
      </c>
      <c r="M138" s="21">
        <f t="shared" si="30"/>
        <v>0</v>
      </c>
    </row>
    <row r="139" spans="1:13" ht="30" x14ac:dyDescent="0.25">
      <c r="A139" s="323"/>
      <c r="B139" s="342"/>
      <c r="C139" s="9" t="s">
        <v>18</v>
      </c>
      <c r="D139" s="69">
        <v>50</v>
      </c>
      <c r="E139" s="69">
        <v>50</v>
      </c>
      <c r="F139" s="69">
        <v>100</v>
      </c>
      <c r="G139" s="69">
        <v>150</v>
      </c>
      <c r="H139" s="84">
        <v>0</v>
      </c>
      <c r="I139" s="85">
        <v>0</v>
      </c>
      <c r="J139" s="85">
        <v>0</v>
      </c>
      <c r="K139" s="21">
        <v>0</v>
      </c>
      <c r="L139" s="21">
        <v>0</v>
      </c>
      <c r="M139" s="21">
        <v>0</v>
      </c>
    </row>
    <row r="140" spans="1:13" ht="30" x14ac:dyDescent="0.25">
      <c r="A140" s="323"/>
      <c r="B140" s="342"/>
      <c r="C140" s="9" t="s">
        <v>9</v>
      </c>
      <c r="D140" s="69">
        <v>8.83</v>
      </c>
      <c r="E140" s="69">
        <v>1.06</v>
      </c>
      <c r="F140" s="69">
        <v>2.04</v>
      </c>
      <c r="G140" s="69">
        <v>103.06</v>
      </c>
      <c r="H140" s="84">
        <v>0</v>
      </c>
      <c r="I140" s="85">
        <v>0</v>
      </c>
      <c r="J140" s="85">
        <v>0</v>
      </c>
      <c r="K140" s="21">
        <v>0</v>
      </c>
      <c r="L140" s="21">
        <v>0</v>
      </c>
      <c r="M140" s="21">
        <v>0</v>
      </c>
    </row>
    <row r="141" spans="1:13" ht="44.25" customHeight="1" x14ac:dyDescent="0.25">
      <c r="A141" s="323"/>
      <c r="B141" s="342"/>
      <c r="C141" s="9" t="s">
        <v>10</v>
      </c>
      <c r="D141" s="69">
        <v>2130.87</v>
      </c>
      <c r="E141" s="69">
        <v>5102.68</v>
      </c>
      <c r="F141" s="69">
        <v>3265.45</v>
      </c>
      <c r="G141" s="69">
        <v>4273.33</v>
      </c>
      <c r="H141" s="69">
        <v>2963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</row>
    <row r="142" spans="1:13" ht="28.5" customHeight="1" x14ac:dyDescent="0.25">
      <c r="A142" s="324"/>
      <c r="B142" s="342"/>
      <c r="C142" s="9" t="s">
        <v>11</v>
      </c>
      <c r="D142" s="69">
        <v>0</v>
      </c>
      <c r="E142" s="69">
        <v>0</v>
      </c>
      <c r="F142" s="69">
        <v>0</v>
      </c>
      <c r="G142" s="69">
        <v>0</v>
      </c>
      <c r="H142" s="84">
        <v>0</v>
      </c>
      <c r="I142" s="85">
        <v>0</v>
      </c>
      <c r="J142" s="85">
        <v>0</v>
      </c>
      <c r="K142" s="21">
        <v>0</v>
      </c>
      <c r="L142" s="21">
        <v>0</v>
      </c>
      <c r="M142" s="21">
        <v>0</v>
      </c>
    </row>
    <row r="143" spans="1:13" ht="30" x14ac:dyDescent="0.25">
      <c r="A143" s="322" t="s">
        <v>74</v>
      </c>
      <c r="B143" s="342" t="s">
        <v>75</v>
      </c>
      <c r="C143" s="9" t="s">
        <v>17</v>
      </c>
      <c r="D143" s="69">
        <v>0</v>
      </c>
      <c r="E143" s="69">
        <v>0</v>
      </c>
      <c r="F143" s="69">
        <v>0</v>
      </c>
      <c r="G143" s="69">
        <v>0</v>
      </c>
      <c r="H143" s="84">
        <v>0</v>
      </c>
      <c r="I143" s="85">
        <v>0</v>
      </c>
      <c r="J143" s="85">
        <v>0</v>
      </c>
      <c r="K143" s="21">
        <v>0</v>
      </c>
      <c r="L143" s="21">
        <v>0</v>
      </c>
      <c r="M143" s="21">
        <v>0</v>
      </c>
    </row>
    <row r="144" spans="1:13" ht="30" x14ac:dyDescent="0.25">
      <c r="A144" s="323"/>
      <c r="B144" s="342"/>
      <c r="C144" s="9" t="s">
        <v>18</v>
      </c>
      <c r="D144" s="69">
        <v>0</v>
      </c>
      <c r="E144" s="69">
        <v>0</v>
      </c>
      <c r="F144" s="69">
        <v>0</v>
      </c>
      <c r="G144" s="69">
        <v>0</v>
      </c>
      <c r="H144" s="84">
        <v>0</v>
      </c>
      <c r="I144" s="85">
        <v>0</v>
      </c>
      <c r="J144" s="85">
        <v>0</v>
      </c>
      <c r="K144" s="21">
        <v>0</v>
      </c>
      <c r="L144" s="21">
        <v>0</v>
      </c>
      <c r="M144" s="21">
        <v>0</v>
      </c>
    </row>
    <row r="145" spans="1:13" ht="30" x14ac:dyDescent="0.25">
      <c r="A145" s="323"/>
      <c r="B145" s="342"/>
      <c r="C145" s="9" t="s">
        <v>9</v>
      </c>
      <c r="D145" s="69">
        <v>0</v>
      </c>
      <c r="E145" s="69">
        <v>0</v>
      </c>
      <c r="F145" s="69">
        <v>0</v>
      </c>
      <c r="G145" s="69">
        <v>0</v>
      </c>
      <c r="H145" s="84">
        <v>0</v>
      </c>
      <c r="I145" s="85">
        <v>0</v>
      </c>
      <c r="J145" s="85">
        <v>0</v>
      </c>
      <c r="K145" s="21">
        <v>0</v>
      </c>
      <c r="L145" s="21">
        <v>0</v>
      </c>
      <c r="M145" s="21">
        <v>0</v>
      </c>
    </row>
    <row r="146" spans="1:13" ht="45" x14ac:dyDescent="0.25">
      <c r="A146" s="323"/>
      <c r="B146" s="342"/>
      <c r="C146" s="9" t="s">
        <v>10</v>
      </c>
      <c r="D146" s="69">
        <v>0</v>
      </c>
      <c r="E146" s="69">
        <v>0</v>
      </c>
      <c r="F146" s="69">
        <v>0</v>
      </c>
      <c r="G146" s="69">
        <v>0</v>
      </c>
      <c r="H146" s="84">
        <v>0</v>
      </c>
      <c r="I146" s="85">
        <v>0</v>
      </c>
      <c r="J146" s="85">
        <v>0</v>
      </c>
      <c r="K146" s="21">
        <v>0</v>
      </c>
      <c r="L146" s="21">
        <v>0</v>
      </c>
      <c r="M146" s="21">
        <v>0</v>
      </c>
    </row>
    <row r="147" spans="1:13" ht="33" customHeight="1" x14ac:dyDescent="0.25">
      <c r="A147" s="324"/>
      <c r="B147" s="342"/>
      <c r="C147" s="9" t="s">
        <v>11</v>
      </c>
      <c r="D147" s="69">
        <v>0</v>
      </c>
      <c r="E147" s="69">
        <v>0</v>
      </c>
      <c r="F147" s="69">
        <v>0</v>
      </c>
      <c r="G147" s="69">
        <v>0</v>
      </c>
      <c r="H147" s="84">
        <v>0</v>
      </c>
      <c r="I147" s="85">
        <v>0</v>
      </c>
      <c r="J147" s="85">
        <v>0</v>
      </c>
      <c r="K147" s="21">
        <v>0</v>
      </c>
      <c r="L147" s="21">
        <v>0</v>
      </c>
      <c r="M147" s="21">
        <v>0</v>
      </c>
    </row>
    <row r="148" spans="1:13" ht="39" customHeight="1" x14ac:dyDescent="0.25">
      <c r="A148" s="322" t="s">
        <v>76</v>
      </c>
      <c r="B148" s="342" t="s">
        <v>77</v>
      </c>
      <c r="C148" s="9" t="s">
        <v>17</v>
      </c>
      <c r="D148" s="69">
        <v>0</v>
      </c>
      <c r="E148" s="69">
        <v>0</v>
      </c>
      <c r="F148" s="69">
        <v>0</v>
      </c>
      <c r="G148" s="69">
        <v>0</v>
      </c>
      <c r="H148" s="84">
        <v>0</v>
      </c>
      <c r="I148" s="85">
        <v>0</v>
      </c>
      <c r="J148" s="85">
        <v>0</v>
      </c>
      <c r="K148" s="21">
        <v>0</v>
      </c>
      <c r="L148" s="21">
        <v>0</v>
      </c>
      <c r="M148" s="21">
        <v>0</v>
      </c>
    </row>
    <row r="149" spans="1:13" ht="38.25" customHeight="1" x14ac:dyDescent="0.25">
      <c r="A149" s="323"/>
      <c r="B149" s="342"/>
      <c r="C149" s="9" t="s">
        <v>18</v>
      </c>
      <c r="D149" s="69">
        <v>0</v>
      </c>
      <c r="E149" s="69">
        <v>0</v>
      </c>
      <c r="F149" s="69">
        <v>0</v>
      </c>
      <c r="G149" s="69">
        <v>0</v>
      </c>
      <c r="H149" s="84">
        <v>0</v>
      </c>
      <c r="I149" s="85">
        <v>0</v>
      </c>
      <c r="J149" s="85">
        <v>0</v>
      </c>
      <c r="K149" s="21">
        <v>0</v>
      </c>
      <c r="L149" s="21">
        <v>0</v>
      </c>
      <c r="M149" s="21">
        <v>0</v>
      </c>
    </row>
    <row r="150" spans="1:13" ht="30" x14ac:dyDescent="0.25">
      <c r="A150" s="323"/>
      <c r="B150" s="342"/>
      <c r="C150" s="9" t="s">
        <v>9</v>
      </c>
      <c r="D150" s="69">
        <v>0</v>
      </c>
      <c r="E150" s="69">
        <v>0</v>
      </c>
      <c r="F150" s="69">
        <v>0</v>
      </c>
      <c r="G150" s="69">
        <v>0</v>
      </c>
      <c r="H150" s="84">
        <v>0</v>
      </c>
      <c r="I150" s="85">
        <v>0</v>
      </c>
      <c r="J150" s="85">
        <v>0</v>
      </c>
      <c r="K150" s="21">
        <v>0</v>
      </c>
      <c r="L150" s="21">
        <v>0</v>
      </c>
      <c r="M150" s="21">
        <v>0</v>
      </c>
    </row>
    <row r="151" spans="1:13" ht="45" customHeight="1" x14ac:dyDescent="0.25">
      <c r="A151" s="323"/>
      <c r="B151" s="342"/>
      <c r="C151" s="9" t="s">
        <v>10</v>
      </c>
      <c r="D151" s="69">
        <v>0</v>
      </c>
      <c r="E151" s="69">
        <v>0</v>
      </c>
      <c r="F151" s="69">
        <v>0</v>
      </c>
      <c r="G151" s="69">
        <v>0</v>
      </c>
      <c r="H151" s="84">
        <v>0</v>
      </c>
      <c r="I151" s="85">
        <v>0</v>
      </c>
      <c r="J151" s="85">
        <v>0</v>
      </c>
      <c r="K151" s="21">
        <v>0</v>
      </c>
      <c r="L151" s="21">
        <v>0</v>
      </c>
      <c r="M151" s="21">
        <v>0</v>
      </c>
    </row>
    <row r="152" spans="1:13" ht="30" customHeight="1" x14ac:dyDescent="0.25">
      <c r="A152" s="324"/>
      <c r="B152" s="342"/>
      <c r="C152" s="9" t="s">
        <v>11</v>
      </c>
      <c r="D152" s="69">
        <v>0</v>
      </c>
      <c r="E152" s="69">
        <v>0</v>
      </c>
      <c r="F152" s="69">
        <v>0</v>
      </c>
      <c r="G152" s="69">
        <v>0</v>
      </c>
      <c r="H152" s="84">
        <v>0</v>
      </c>
      <c r="I152" s="85">
        <v>0</v>
      </c>
      <c r="J152" s="85">
        <v>0</v>
      </c>
      <c r="K152" s="21">
        <v>0</v>
      </c>
      <c r="L152" s="21">
        <v>0</v>
      </c>
      <c r="M152" s="21">
        <v>0</v>
      </c>
    </row>
    <row r="153" spans="1:13" ht="30" customHeight="1" x14ac:dyDescent="0.25">
      <c r="A153" s="322" t="s">
        <v>78</v>
      </c>
      <c r="B153" s="342" t="s">
        <v>79</v>
      </c>
      <c r="C153" s="9" t="s">
        <v>17</v>
      </c>
      <c r="D153" s="69">
        <f>D156+D155+D154</f>
        <v>35673.519999999997</v>
      </c>
      <c r="E153" s="69">
        <f>E156+E154+E155</f>
        <v>45512.61</v>
      </c>
      <c r="F153" s="69">
        <f>F156+F154+F155</f>
        <v>29989.43</v>
      </c>
      <c r="G153" s="69">
        <f t="shared" ref="G153:G155" si="31">G158+G163+G168+G173+G178+G183+G189</f>
        <v>17959.36</v>
      </c>
      <c r="H153" s="69">
        <f t="shared" ref="H153" si="32">H156+H154+H155</f>
        <v>0</v>
      </c>
      <c r="I153" s="85">
        <v>0</v>
      </c>
      <c r="J153" s="85">
        <v>0</v>
      </c>
      <c r="K153" s="21">
        <v>0</v>
      </c>
      <c r="L153" s="21">
        <v>0</v>
      </c>
      <c r="M153" s="21">
        <v>0</v>
      </c>
    </row>
    <row r="154" spans="1:13" ht="30" customHeight="1" x14ac:dyDescent="0.25">
      <c r="A154" s="323"/>
      <c r="B154" s="342"/>
      <c r="C154" s="9" t="s">
        <v>18</v>
      </c>
      <c r="D154" s="69">
        <f>D159+D164+D169+D174</f>
        <v>1699.97</v>
      </c>
      <c r="E154" s="69">
        <f>E159+E164+E169+E174+E189</f>
        <v>6019.9</v>
      </c>
      <c r="F154" s="69">
        <f>F159+F164+F169+F174+F189</f>
        <v>0</v>
      </c>
      <c r="G154" s="69">
        <f t="shared" si="31"/>
        <v>1200</v>
      </c>
      <c r="H154" s="84">
        <v>0</v>
      </c>
      <c r="I154" s="85">
        <v>0</v>
      </c>
      <c r="J154" s="85">
        <v>0</v>
      </c>
      <c r="K154" s="21">
        <v>0</v>
      </c>
      <c r="L154" s="21">
        <v>0</v>
      </c>
      <c r="M154" s="21">
        <v>0</v>
      </c>
    </row>
    <row r="155" spans="1:13" ht="30" customHeight="1" x14ac:dyDescent="0.25">
      <c r="A155" s="323"/>
      <c r="B155" s="342"/>
      <c r="C155" s="9" t="s">
        <v>9</v>
      </c>
      <c r="D155" s="69">
        <f>D160+D165+D170+D175+D190</f>
        <v>33391.03</v>
      </c>
      <c r="E155" s="69">
        <f>E160+E165+E170+E175+E190</f>
        <v>38976.32</v>
      </c>
      <c r="F155" s="69">
        <f>F160+F165+F170+F175+F190</f>
        <v>29500</v>
      </c>
      <c r="G155" s="69">
        <f t="shared" si="31"/>
        <v>16495.349999999999</v>
      </c>
      <c r="H155" s="84">
        <v>0</v>
      </c>
      <c r="I155" s="85">
        <v>0</v>
      </c>
      <c r="J155" s="85">
        <v>0</v>
      </c>
      <c r="K155" s="21">
        <v>0</v>
      </c>
      <c r="L155" s="21">
        <v>0</v>
      </c>
      <c r="M155" s="21">
        <v>0</v>
      </c>
    </row>
    <row r="156" spans="1:13" ht="51.75" customHeight="1" x14ac:dyDescent="0.25">
      <c r="A156" s="323"/>
      <c r="B156" s="342"/>
      <c r="C156" s="9" t="s">
        <v>10</v>
      </c>
      <c r="D156" s="69">
        <f>D161+D171+D176+D192</f>
        <v>582.52</v>
      </c>
      <c r="E156" s="69">
        <f>E161+E166+E171+E176+E192</f>
        <v>516.39</v>
      </c>
      <c r="F156" s="69">
        <f>F161+F166+F171+F176+F192</f>
        <v>489.43</v>
      </c>
      <c r="G156" s="69">
        <f>G161+G166+G171+G176+G181+G186+G192</f>
        <v>264.01</v>
      </c>
      <c r="H156" s="84">
        <v>0</v>
      </c>
      <c r="I156" s="85">
        <v>0</v>
      </c>
      <c r="J156" s="85">
        <v>0</v>
      </c>
      <c r="K156" s="21">
        <v>0</v>
      </c>
      <c r="L156" s="21">
        <v>0</v>
      </c>
      <c r="M156" s="21">
        <v>0</v>
      </c>
    </row>
    <row r="157" spans="1:13" ht="30" customHeight="1" x14ac:dyDescent="0.25">
      <c r="A157" s="324"/>
      <c r="B157" s="342"/>
      <c r="C157" s="9" t="s">
        <v>11</v>
      </c>
      <c r="D157" s="69">
        <v>0</v>
      </c>
      <c r="E157" s="69">
        <v>0</v>
      </c>
      <c r="F157" s="69">
        <v>0</v>
      </c>
      <c r="G157" s="69">
        <v>0</v>
      </c>
      <c r="H157" s="84">
        <v>0</v>
      </c>
      <c r="I157" s="85">
        <v>0</v>
      </c>
      <c r="J157" s="85">
        <v>0</v>
      </c>
      <c r="K157" s="21">
        <v>0</v>
      </c>
      <c r="L157" s="21">
        <v>0</v>
      </c>
      <c r="M157" s="21">
        <v>0</v>
      </c>
    </row>
    <row r="158" spans="1:13" ht="35.25" customHeight="1" x14ac:dyDescent="0.25">
      <c r="A158" s="321" t="s">
        <v>171</v>
      </c>
      <c r="B158" s="322" t="s">
        <v>172</v>
      </c>
      <c r="C158" s="9" t="s">
        <v>17</v>
      </c>
      <c r="D158" s="69">
        <f>SUM(D159:D162)</f>
        <v>10577.02</v>
      </c>
      <c r="E158" s="21">
        <f t="shared" ref="E158:M158" si="33">SUM(E159:E162)</f>
        <v>81.55</v>
      </c>
      <c r="F158" s="21">
        <f t="shared" si="33"/>
        <v>25689.43</v>
      </c>
      <c r="G158" s="69">
        <f t="shared" si="33"/>
        <v>0</v>
      </c>
      <c r="H158" s="21">
        <f t="shared" si="33"/>
        <v>0</v>
      </c>
      <c r="I158" s="21">
        <f t="shared" si="33"/>
        <v>0</v>
      </c>
      <c r="J158" s="21">
        <f t="shared" si="33"/>
        <v>0</v>
      </c>
      <c r="K158" s="21">
        <f t="shared" si="33"/>
        <v>0</v>
      </c>
      <c r="L158" s="21">
        <f t="shared" si="33"/>
        <v>0</v>
      </c>
      <c r="M158" s="21">
        <f t="shared" si="33"/>
        <v>0</v>
      </c>
    </row>
    <row r="159" spans="1:13" ht="30" customHeight="1" x14ac:dyDescent="0.25">
      <c r="A159" s="321"/>
      <c r="B159" s="323"/>
      <c r="C159" s="9" t="s">
        <v>18</v>
      </c>
      <c r="D159" s="69"/>
      <c r="E159" s="69"/>
      <c r="F159" s="69"/>
      <c r="G159" s="69"/>
      <c r="H159" s="84"/>
      <c r="I159" s="85"/>
      <c r="J159" s="85"/>
      <c r="K159" s="21"/>
      <c r="L159" s="21"/>
      <c r="M159" s="21"/>
    </row>
    <row r="160" spans="1:13" ht="30" customHeight="1" x14ac:dyDescent="0.25">
      <c r="A160" s="321"/>
      <c r="B160" s="323"/>
      <c r="C160" s="9" t="s">
        <v>9</v>
      </c>
      <c r="D160" s="69">
        <v>10000</v>
      </c>
      <c r="E160" s="69"/>
      <c r="F160" s="69">
        <v>25200</v>
      </c>
      <c r="G160" s="69"/>
      <c r="H160" s="84"/>
      <c r="I160" s="85"/>
      <c r="J160" s="85"/>
      <c r="K160" s="21"/>
      <c r="L160" s="21"/>
      <c r="M160" s="21"/>
    </row>
    <row r="161" spans="1:13" ht="45" customHeight="1" x14ac:dyDescent="0.25">
      <c r="A161" s="321"/>
      <c r="B161" s="323"/>
      <c r="C161" s="9" t="s">
        <v>10</v>
      </c>
      <c r="D161" s="69">
        <v>577.02</v>
      </c>
      <c r="E161" s="69">
        <v>81.55</v>
      </c>
      <c r="F161" s="69">
        <v>489.43</v>
      </c>
      <c r="G161" s="69"/>
      <c r="H161" s="84"/>
      <c r="I161" s="85"/>
      <c r="J161" s="85"/>
      <c r="K161" s="21"/>
      <c r="L161" s="21"/>
      <c r="M161" s="21"/>
    </row>
    <row r="162" spans="1:13" ht="39" customHeight="1" x14ac:dyDescent="0.25">
      <c r="A162" s="321"/>
      <c r="B162" s="323"/>
      <c r="C162" s="9" t="s">
        <v>11</v>
      </c>
      <c r="D162" s="69"/>
      <c r="E162" s="69"/>
      <c r="F162" s="69"/>
      <c r="G162" s="69"/>
      <c r="H162" s="84"/>
      <c r="I162" s="85"/>
      <c r="J162" s="85"/>
      <c r="K162" s="21"/>
      <c r="L162" s="21"/>
      <c r="M162" s="21"/>
    </row>
    <row r="163" spans="1:13" ht="30" customHeight="1" x14ac:dyDescent="0.25">
      <c r="A163" s="321" t="s">
        <v>173</v>
      </c>
      <c r="B163" s="322" t="s">
        <v>174</v>
      </c>
      <c r="C163" s="9" t="s">
        <v>17</v>
      </c>
      <c r="D163" s="69">
        <f>SUM(D164:D167)</f>
        <v>23091</v>
      </c>
      <c r="E163" s="21">
        <f t="shared" ref="E163:M163" si="34">SUM(E164:E167)</f>
        <v>32230.22</v>
      </c>
      <c r="F163" s="21">
        <f t="shared" si="34"/>
        <v>0</v>
      </c>
      <c r="G163" s="69">
        <f t="shared" si="34"/>
        <v>0</v>
      </c>
      <c r="H163" s="21">
        <f t="shared" si="34"/>
        <v>38545.4</v>
      </c>
      <c r="I163" s="21">
        <f t="shared" si="34"/>
        <v>0</v>
      </c>
      <c r="J163" s="21">
        <f t="shared" si="34"/>
        <v>0</v>
      </c>
      <c r="K163" s="21">
        <f t="shared" si="34"/>
        <v>0</v>
      </c>
      <c r="L163" s="21">
        <f t="shared" si="34"/>
        <v>0</v>
      </c>
      <c r="M163" s="21">
        <f t="shared" si="34"/>
        <v>0</v>
      </c>
    </row>
    <row r="164" spans="1:13" ht="30" customHeight="1" x14ac:dyDescent="0.25">
      <c r="A164" s="321"/>
      <c r="B164" s="323"/>
      <c r="C164" s="9" t="s">
        <v>18</v>
      </c>
      <c r="D164" s="69"/>
      <c r="E164" s="69"/>
      <c r="F164" s="69"/>
      <c r="G164" s="69"/>
      <c r="H164" s="84"/>
      <c r="I164" s="85"/>
      <c r="J164" s="85"/>
      <c r="K164" s="21"/>
      <c r="L164" s="21"/>
      <c r="M164" s="21"/>
    </row>
    <row r="165" spans="1:13" ht="30" customHeight="1" x14ac:dyDescent="0.25">
      <c r="A165" s="321"/>
      <c r="B165" s="323"/>
      <c r="C165" s="9" t="s">
        <v>9</v>
      </c>
      <c r="D165" s="69">
        <v>23091</v>
      </c>
      <c r="E165" s="69">
        <v>32230.22</v>
      </c>
      <c r="F165" s="69"/>
      <c r="G165" s="69"/>
      <c r="H165" s="84">
        <v>38545.4</v>
      </c>
      <c r="I165" s="85"/>
      <c r="J165" s="85"/>
      <c r="K165" s="21"/>
      <c r="L165" s="21"/>
      <c r="M165" s="21"/>
    </row>
    <row r="166" spans="1:13" ht="48" customHeight="1" x14ac:dyDescent="0.25">
      <c r="A166" s="321"/>
      <c r="B166" s="323"/>
      <c r="C166" s="9" t="s">
        <v>10</v>
      </c>
      <c r="D166" s="69"/>
      <c r="E166" s="69"/>
      <c r="F166" s="69"/>
      <c r="G166" s="69"/>
      <c r="H166" s="84"/>
      <c r="I166" s="85"/>
      <c r="J166" s="85"/>
      <c r="K166" s="21"/>
      <c r="L166" s="21"/>
      <c r="M166" s="21"/>
    </row>
    <row r="167" spans="1:13" ht="30" customHeight="1" x14ac:dyDescent="0.25">
      <c r="A167" s="321"/>
      <c r="B167" s="323"/>
      <c r="C167" s="9" t="s">
        <v>11</v>
      </c>
      <c r="D167" s="69"/>
      <c r="E167" s="69"/>
      <c r="F167" s="69"/>
      <c r="G167" s="69"/>
      <c r="H167" s="84"/>
      <c r="I167" s="85"/>
      <c r="J167" s="85"/>
      <c r="K167" s="21"/>
      <c r="L167" s="21"/>
      <c r="M167" s="21"/>
    </row>
    <row r="168" spans="1:13" ht="30" customHeight="1" x14ac:dyDescent="0.25">
      <c r="A168" s="321" t="s">
        <v>175</v>
      </c>
      <c r="B168" s="322" t="s">
        <v>230</v>
      </c>
      <c r="C168" s="9" t="s">
        <v>17</v>
      </c>
      <c r="D168" s="69">
        <f>SUM(D169:D172)</f>
        <v>2005.5</v>
      </c>
      <c r="E168" s="21">
        <f t="shared" ref="E168:M168" si="35">SUM(E169:E172)</f>
        <v>7017.97</v>
      </c>
      <c r="F168" s="21">
        <f t="shared" si="35"/>
        <v>0</v>
      </c>
      <c r="G168" s="69">
        <f t="shared" si="35"/>
        <v>1399.54</v>
      </c>
      <c r="H168" s="21">
        <f t="shared" si="35"/>
        <v>0</v>
      </c>
      <c r="I168" s="21">
        <f t="shared" si="35"/>
        <v>0</v>
      </c>
      <c r="J168" s="21">
        <f t="shared" si="35"/>
        <v>0</v>
      </c>
      <c r="K168" s="21">
        <f t="shared" si="35"/>
        <v>0</v>
      </c>
      <c r="L168" s="21">
        <f t="shared" si="35"/>
        <v>0</v>
      </c>
      <c r="M168" s="21">
        <f t="shared" si="35"/>
        <v>0</v>
      </c>
    </row>
    <row r="169" spans="1:13" ht="30" customHeight="1" x14ac:dyDescent="0.25">
      <c r="A169" s="321"/>
      <c r="B169" s="323"/>
      <c r="C169" s="9" t="s">
        <v>18</v>
      </c>
      <c r="D169" s="69">
        <v>1699.97</v>
      </c>
      <c r="E169" s="69">
        <v>6019.9</v>
      </c>
      <c r="F169" s="69"/>
      <c r="G169" s="69">
        <v>1200</v>
      </c>
      <c r="H169" s="84"/>
      <c r="I169" s="85"/>
      <c r="J169" s="85"/>
      <c r="K169" s="21"/>
      <c r="L169" s="21"/>
      <c r="M169" s="21"/>
    </row>
    <row r="170" spans="1:13" ht="30" customHeight="1" x14ac:dyDescent="0.25">
      <c r="A170" s="321"/>
      <c r="B170" s="323"/>
      <c r="C170" s="9" t="s">
        <v>9</v>
      </c>
      <c r="D170" s="69">
        <v>300.02999999999997</v>
      </c>
      <c r="E170" s="69">
        <v>980.1</v>
      </c>
      <c r="F170" s="69"/>
      <c r="G170" s="69">
        <v>195.35</v>
      </c>
      <c r="H170" s="84"/>
      <c r="I170" s="85"/>
      <c r="J170" s="85"/>
      <c r="K170" s="21"/>
      <c r="L170" s="21"/>
      <c r="M170" s="21"/>
    </row>
    <row r="171" spans="1:13" ht="45.75" customHeight="1" x14ac:dyDescent="0.25">
      <c r="A171" s="321"/>
      <c r="B171" s="323"/>
      <c r="C171" s="9" t="s">
        <v>10</v>
      </c>
      <c r="D171" s="69">
        <v>5.5</v>
      </c>
      <c r="E171" s="69">
        <v>17.97</v>
      </c>
      <c r="F171" s="69"/>
      <c r="G171" s="69">
        <v>4.1900000000000004</v>
      </c>
      <c r="H171" s="84"/>
      <c r="I171" s="85"/>
      <c r="J171" s="85"/>
      <c r="K171" s="21"/>
      <c r="L171" s="21"/>
      <c r="M171" s="21"/>
    </row>
    <row r="172" spans="1:13" ht="30" customHeight="1" x14ac:dyDescent="0.25">
      <c r="A172" s="321"/>
      <c r="B172" s="323"/>
      <c r="C172" s="9" t="s">
        <v>11</v>
      </c>
      <c r="D172" s="69"/>
      <c r="E172" s="69"/>
      <c r="F172" s="69"/>
      <c r="G172" s="69"/>
      <c r="H172" s="84"/>
      <c r="I172" s="85"/>
      <c r="J172" s="85"/>
      <c r="K172" s="21"/>
      <c r="L172" s="21"/>
      <c r="M172" s="21"/>
    </row>
    <row r="173" spans="1:13" ht="30" customHeight="1" x14ac:dyDescent="0.25">
      <c r="A173" s="321" t="s">
        <v>221</v>
      </c>
      <c r="B173" s="322" t="s">
        <v>227</v>
      </c>
      <c r="C173" s="9" t="s">
        <v>17</v>
      </c>
      <c r="D173" s="69">
        <f>SUM(D174:D177)</f>
        <v>0</v>
      </c>
      <c r="E173" s="21">
        <f t="shared" ref="E173:M173" si="36">SUM(E174:E177)</f>
        <v>6182.87</v>
      </c>
      <c r="F173" s="21">
        <f t="shared" si="36"/>
        <v>4300</v>
      </c>
      <c r="G173" s="69">
        <f t="shared" si="36"/>
        <v>10014.77</v>
      </c>
      <c r="H173" s="21">
        <f t="shared" si="36"/>
        <v>0</v>
      </c>
      <c r="I173" s="21">
        <f t="shared" si="36"/>
        <v>0</v>
      </c>
      <c r="J173" s="21">
        <f t="shared" si="36"/>
        <v>0</v>
      </c>
      <c r="K173" s="21">
        <f t="shared" si="36"/>
        <v>0</v>
      </c>
      <c r="L173" s="21">
        <f t="shared" si="36"/>
        <v>0</v>
      </c>
      <c r="M173" s="21">
        <f t="shared" si="36"/>
        <v>0</v>
      </c>
    </row>
    <row r="174" spans="1:13" ht="38.25" customHeight="1" x14ac:dyDescent="0.25">
      <c r="A174" s="321"/>
      <c r="B174" s="323"/>
      <c r="C174" s="9" t="s">
        <v>18</v>
      </c>
      <c r="D174" s="69"/>
      <c r="E174" s="69"/>
      <c r="F174" s="69"/>
      <c r="G174" s="69"/>
      <c r="H174" s="84"/>
      <c r="I174" s="85"/>
      <c r="J174" s="85"/>
      <c r="K174" s="21"/>
      <c r="L174" s="21"/>
      <c r="M174" s="21"/>
    </row>
    <row r="175" spans="1:13" ht="36.75" customHeight="1" x14ac:dyDescent="0.25">
      <c r="A175" s="321"/>
      <c r="B175" s="323"/>
      <c r="C175" s="9" t="s">
        <v>9</v>
      </c>
      <c r="D175" s="69"/>
      <c r="E175" s="69">
        <v>5766</v>
      </c>
      <c r="F175" s="69">
        <v>4300</v>
      </c>
      <c r="G175" s="69">
        <v>9800</v>
      </c>
      <c r="H175" s="84"/>
      <c r="I175" s="85"/>
      <c r="J175" s="85"/>
      <c r="K175" s="21"/>
      <c r="L175" s="21"/>
      <c r="M175" s="21"/>
    </row>
    <row r="176" spans="1:13" ht="44.25" customHeight="1" x14ac:dyDescent="0.25">
      <c r="A176" s="321"/>
      <c r="B176" s="323"/>
      <c r="C176" s="9" t="s">
        <v>10</v>
      </c>
      <c r="D176" s="69"/>
      <c r="E176" s="69">
        <v>416.87</v>
      </c>
      <c r="F176" s="69"/>
      <c r="G176" s="69">
        <v>214.77</v>
      </c>
      <c r="H176" s="84"/>
      <c r="I176" s="85"/>
      <c r="J176" s="85"/>
      <c r="K176" s="21"/>
      <c r="L176" s="21"/>
      <c r="M176" s="21"/>
    </row>
    <row r="177" spans="1:13" ht="41.25" customHeight="1" x14ac:dyDescent="0.25">
      <c r="A177" s="321"/>
      <c r="B177" s="324"/>
      <c r="C177" s="9" t="s">
        <v>11</v>
      </c>
      <c r="D177" s="69"/>
      <c r="E177" s="69"/>
      <c r="F177" s="69"/>
      <c r="G177" s="69"/>
      <c r="H177" s="84"/>
      <c r="I177" s="85"/>
      <c r="J177" s="85"/>
      <c r="K177" s="21"/>
      <c r="L177" s="21"/>
      <c r="M177" s="21"/>
    </row>
    <row r="178" spans="1:13" ht="41.25" customHeight="1" x14ac:dyDescent="0.25">
      <c r="A178" s="322" t="s">
        <v>258</v>
      </c>
      <c r="B178" s="322" t="s">
        <v>260</v>
      </c>
      <c r="C178" s="9" t="s">
        <v>17</v>
      </c>
      <c r="D178" s="69">
        <f>SUM(D179:D182)</f>
        <v>0</v>
      </c>
      <c r="E178" s="21">
        <f t="shared" ref="E178:M178" si="37">SUM(E179:E182)</f>
        <v>0</v>
      </c>
      <c r="F178" s="21">
        <f t="shared" si="37"/>
        <v>0</v>
      </c>
      <c r="G178" s="69">
        <f t="shared" si="37"/>
        <v>2145.0500000000002</v>
      </c>
      <c r="H178" s="21">
        <f t="shared" si="37"/>
        <v>0</v>
      </c>
      <c r="I178" s="21">
        <f t="shared" si="37"/>
        <v>0</v>
      </c>
      <c r="J178" s="21">
        <f t="shared" si="37"/>
        <v>0</v>
      </c>
      <c r="K178" s="21">
        <f t="shared" si="37"/>
        <v>0</v>
      </c>
      <c r="L178" s="21">
        <f t="shared" si="37"/>
        <v>0</v>
      </c>
      <c r="M178" s="21">
        <f t="shared" si="37"/>
        <v>0</v>
      </c>
    </row>
    <row r="179" spans="1:13" ht="41.25" customHeight="1" x14ac:dyDescent="0.25">
      <c r="A179" s="323"/>
      <c r="B179" s="323"/>
      <c r="C179" s="9" t="s">
        <v>18</v>
      </c>
      <c r="D179" s="69"/>
      <c r="E179" s="69"/>
      <c r="F179" s="69"/>
      <c r="G179" s="69"/>
      <c r="H179" s="84"/>
      <c r="I179" s="85"/>
      <c r="J179" s="85"/>
      <c r="K179" s="21"/>
      <c r="L179" s="21"/>
      <c r="M179" s="21"/>
    </row>
    <row r="180" spans="1:13" ht="41.25" customHeight="1" x14ac:dyDescent="0.25">
      <c r="A180" s="323"/>
      <c r="B180" s="323"/>
      <c r="C180" s="9" t="s">
        <v>9</v>
      </c>
      <c r="D180" s="69"/>
      <c r="E180" s="69"/>
      <c r="F180" s="69"/>
      <c r="G180" s="69">
        <v>2100</v>
      </c>
      <c r="H180" s="84"/>
      <c r="I180" s="85"/>
      <c r="J180" s="85"/>
      <c r="K180" s="21"/>
      <c r="L180" s="21"/>
      <c r="M180" s="21"/>
    </row>
    <row r="181" spans="1:13" ht="41.25" customHeight="1" x14ac:dyDescent="0.25">
      <c r="A181" s="323"/>
      <c r="B181" s="323"/>
      <c r="C181" s="9" t="s">
        <v>10</v>
      </c>
      <c r="D181" s="69"/>
      <c r="E181" s="69"/>
      <c r="F181" s="69"/>
      <c r="G181" s="69">
        <v>45.05</v>
      </c>
      <c r="H181" s="84"/>
      <c r="I181" s="85"/>
      <c r="J181" s="85"/>
      <c r="K181" s="21"/>
      <c r="L181" s="21"/>
      <c r="M181" s="21"/>
    </row>
    <row r="182" spans="1:13" ht="41.25" customHeight="1" x14ac:dyDescent="0.25">
      <c r="A182" s="324"/>
      <c r="B182" s="324"/>
      <c r="C182" s="9" t="s">
        <v>11</v>
      </c>
      <c r="D182" s="69"/>
      <c r="E182" s="69"/>
      <c r="F182" s="69"/>
      <c r="G182" s="69"/>
      <c r="H182" s="84"/>
      <c r="I182" s="85"/>
      <c r="J182" s="85"/>
      <c r="K182" s="21"/>
      <c r="L182" s="21"/>
      <c r="M182" s="21"/>
    </row>
    <row r="183" spans="1:13" ht="41.25" customHeight="1" x14ac:dyDescent="0.25">
      <c r="A183" s="322" t="s">
        <v>441</v>
      </c>
      <c r="B183" s="322" t="s">
        <v>259</v>
      </c>
      <c r="C183" s="9" t="s">
        <v>17</v>
      </c>
      <c r="D183" s="69">
        <f>SUM(D184:D187)</f>
        <v>0</v>
      </c>
      <c r="E183" s="21">
        <f t="shared" ref="E183:M183" si="38">SUM(E184:E187)</f>
        <v>0</v>
      </c>
      <c r="F183" s="21">
        <f t="shared" si="38"/>
        <v>0</v>
      </c>
      <c r="G183" s="69">
        <f t="shared" si="38"/>
        <v>4400</v>
      </c>
      <c r="H183" s="21">
        <f t="shared" si="38"/>
        <v>0</v>
      </c>
      <c r="I183" s="21">
        <f t="shared" si="38"/>
        <v>0</v>
      </c>
      <c r="J183" s="21">
        <f t="shared" si="38"/>
        <v>0</v>
      </c>
      <c r="K183" s="21">
        <f t="shared" si="38"/>
        <v>0</v>
      </c>
      <c r="L183" s="21">
        <f t="shared" si="38"/>
        <v>0</v>
      </c>
      <c r="M183" s="21">
        <f t="shared" si="38"/>
        <v>0</v>
      </c>
    </row>
    <row r="184" spans="1:13" ht="41.25" customHeight="1" x14ac:dyDescent="0.25">
      <c r="A184" s="323"/>
      <c r="B184" s="323"/>
      <c r="C184" s="9" t="s">
        <v>18</v>
      </c>
      <c r="D184" s="69"/>
      <c r="E184" s="69"/>
      <c r="F184" s="69"/>
      <c r="G184" s="69"/>
      <c r="H184" s="84"/>
      <c r="I184" s="85"/>
      <c r="J184" s="85"/>
      <c r="K184" s="21"/>
      <c r="L184" s="21"/>
      <c r="M184" s="21"/>
    </row>
    <row r="185" spans="1:13" ht="41.25" customHeight="1" x14ac:dyDescent="0.25">
      <c r="A185" s="323"/>
      <c r="B185" s="323"/>
      <c r="C185" s="9" t="s">
        <v>9</v>
      </c>
      <c r="D185" s="69"/>
      <c r="E185" s="69"/>
      <c r="F185" s="69"/>
      <c r="G185" s="69">
        <v>4400</v>
      </c>
      <c r="H185" s="84"/>
      <c r="I185" s="85"/>
      <c r="J185" s="85"/>
      <c r="K185" s="21"/>
      <c r="L185" s="21"/>
      <c r="M185" s="21"/>
    </row>
    <row r="186" spans="1:13" ht="48" customHeight="1" x14ac:dyDescent="0.25">
      <c r="A186" s="323"/>
      <c r="B186" s="323"/>
      <c r="C186" s="9" t="s">
        <v>10</v>
      </c>
      <c r="D186" s="69"/>
      <c r="E186" s="69"/>
      <c r="F186" s="69"/>
      <c r="G186" s="69"/>
      <c r="H186" s="84"/>
      <c r="I186" s="85"/>
      <c r="J186" s="85"/>
      <c r="K186" s="21"/>
      <c r="L186" s="21"/>
      <c r="M186" s="21"/>
    </row>
    <row r="187" spans="1:13" ht="41.25" customHeight="1" x14ac:dyDescent="0.25">
      <c r="A187" s="324"/>
      <c r="B187" s="324"/>
      <c r="C187" s="9" t="s">
        <v>11</v>
      </c>
      <c r="D187" s="69"/>
      <c r="E187" s="69"/>
      <c r="F187" s="69"/>
      <c r="G187" s="69"/>
      <c r="H187" s="84"/>
      <c r="I187" s="85"/>
      <c r="J187" s="85"/>
      <c r="K187" s="21"/>
      <c r="L187" s="21"/>
      <c r="M187" s="21"/>
    </row>
    <row r="188" spans="1:13" ht="30" customHeight="1" x14ac:dyDescent="0.25">
      <c r="A188" s="322" t="s">
        <v>442</v>
      </c>
      <c r="B188" s="322" t="s">
        <v>444</v>
      </c>
      <c r="C188" s="9" t="s">
        <v>17</v>
      </c>
      <c r="D188" s="69">
        <f>SUM(D189:D193)</f>
        <v>0</v>
      </c>
      <c r="E188" s="21">
        <f t="shared" ref="E188:M188" si="39">SUM(E189:E193)</f>
        <v>0</v>
      </c>
      <c r="F188" s="21">
        <f t="shared" si="39"/>
        <v>0</v>
      </c>
      <c r="G188" s="69">
        <f t="shared" si="39"/>
        <v>0</v>
      </c>
      <c r="H188" s="21">
        <f t="shared" si="39"/>
        <v>0</v>
      </c>
      <c r="I188" s="21">
        <f t="shared" si="39"/>
        <v>0</v>
      </c>
      <c r="J188" s="21">
        <f t="shared" si="39"/>
        <v>0</v>
      </c>
      <c r="K188" s="21">
        <f t="shared" si="39"/>
        <v>0</v>
      </c>
      <c r="L188" s="21">
        <f t="shared" si="39"/>
        <v>0</v>
      </c>
      <c r="M188" s="21">
        <f t="shared" si="39"/>
        <v>0</v>
      </c>
    </row>
    <row r="189" spans="1:13" ht="30" x14ac:dyDescent="0.25">
      <c r="A189" s="323"/>
      <c r="B189" s="323"/>
      <c r="C189" s="9" t="s">
        <v>18</v>
      </c>
      <c r="D189" s="69"/>
      <c r="E189" s="69"/>
      <c r="F189" s="69"/>
      <c r="G189" s="69"/>
      <c r="H189" s="84"/>
      <c r="I189" s="85"/>
      <c r="J189" s="85"/>
      <c r="K189" s="21"/>
      <c r="L189" s="21"/>
      <c r="M189" s="21"/>
    </row>
    <row r="190" spans="1:13" ht="30" x14ac:dyDescent="0.25">
      <c r="A190" s="323"/>
      <c r="B190" s="323"/>
      <c r="C190" s="9" t="s">
        <v>9</v>
      </c>
      <c r="D190" s="69"/>
      <c r="E190" s="69"/>
      <c r="F190" s="69"/>
      <c r="G190" s="69"/>
      <c r="H190" s="84"/>
      <c r="I190" s="85"/>
      <c r="J190" s="85"/>
      <c r="K190" s="21"/>
      <c r="L190" s="21"/>
      <c r="M190" s="21"/>
    </row>
    <row r="191" spans="1:13" ht="45" x14ac:dyDescent="0.25">
      <c r="A191" s="323"/>
      <c r="B191" s="323"/>
      <c r="C191" s="9" t="s">
        <v>10</v>
      </c>
      <c r="D191" s="69"/>
      <c r="E191" s="69"/>
      <c r="F191" s="69"/>
      <c r="G191" s="69"/>
      <c r="H191" s="84"/>
      <c r="I191" s="85"/>
      <c r="J191" s="85"/>
      <c r="K191" s="21"/>
      <c r="L191" s="21"/>
      <c r="M191" s="21"/>
    </row>
    <row r="192" spans="1:13" ht="35.25" customHeight="1" x14ac:dyDescent="0.25">
      <c r="A192" s="323"/>
      <c r="B192" s="323"/>
      <c r="C192" s="9" t="s">
        <v>11</v>
      </c>
      <c r="D192" s="69"/>
      <c r="E192" s="69"/>
      <c r="F192" s="69"/>
      <c r="G192" s="69"/>
      <c r="H192" s="84"/>
      <c r="I192" s="85"/>
      <c r="J192" s="85"/>
      <c r="K192" s="21"/>
      <c r="L192" s="21"/>
      <c r="M192" s="21"/>
    </row>
    <row r="193" spans="1:13" ht="30" hidden="1" customHeight="1" x14ac:dyDescent="0.25">
      <c r="A193" s="324"/>
      <c r="B193" s="324"/>
      <c r="C193" s="9" t="s">
        <v>11</v>
      </c>
      <c r="D193" s="69"/>
      <c r="E193" s="69"/>
      <c r="F193" s="69"/>
      <c r="G193" s="69"/>
      <c r="H193" s="84"/>
      <c r="I193" s="85"/>
      <c r="J193" s="85"/>
      <c r="K193" s="21"/>
      <c r="L193" s="21"/>
      <c r="M193" s="21"/>
    </row>
    <row r="194" spans="1:13" ht="30" x14ac:dyDescent="0.25">
      <c r="A194" s="322" t="s">
        <v>80</v>
      </c>
      <c r="B194" s="342" t="s">
        <v>81</v>
      </c>
      <c r="C194" s="9" t="s">
        <v>17</v>
      </c>
      <c r="D194" s="69">
        <f>D197</f>
        <v>9964.69</v>
      </c>
      <c r="E194" s="69">
        <f t="shared" ref="E194:M194" si="40">E197</f>
        <v>8852.7800000000007</v>
      </c>
      <c r="F194" s="69">
        <f>F197</f>
        <v>8631.44</v>
      </c>
      <c r="G194" s="69">
        <f t="shared" ref="G194:H194" si="41">G197</f>
        <v>7931.74</v>
      </c>
      <c r="H194" s="69">
        <f t="shared" si="41"/>
        <v>8313.52</v>
      </c>
      <c r="I194" s="21">
        <f t="shared" si="40"/>
        <v>5439</v>
      </c>
      <c r="J194" s="21">
        <f t="shared" si="40"/>
        <v>5602.2</v>
      </c>
      <c r="K194" s="21">
        <f t="shared" si="40"/>
        <v>5770.3</v>
      </c>
      <c r="L194" s="21">
        <f t="shared" si="40"/>
        <v>5943.4</v>
      </c>
      <c r="M194" s="21">
        <f t="shared" si="40"/>
        <v>5121.7</v>
      </c>
    </row>
    <row r="195" spans="1:13" ht="30" x14ac:dyDescent="0.25">
      <c r="A195" s="323"/>
      <c r="B195" s="342"/>
      <c r="C195" s="9" t="s">
        <v>18</v>
      </c>
      <c r="D195" s="69">
        <v>0</v>
      </c>
      <c r="E195" s="69">
        <v>0</v>
      </c>
      <c r="F195" s="69">
        <v>0</v>
      </c>
      <c r="G195" s="69">
        <v>0</v>
      </c>
      <c r="H195" s="84">
        <v>0</v>
      </c>
      <c r="I195" s="85">
        <v>0</v>
      </c>
      <c r="J195" s="85">
        <v>0</v>
      </c>
      <c r="K195" s="21">
        <v>0</v>
      </c>
      <c r="L195" s="21">
        <v>0</v>
      </c>
      <c r="M195" s="21">
        <v>0</v>
      </c>
    </row>
    <row r="196" spans="1:13" ht="30" x14ac:dyDescent="0.25">
      <c r="A196" s="323"/>
      <c r="B196" s="342"/>
      <c r="C196" s="9" t="s">
        <v>9</v>
      </c>
      <c r="D196" s="69">
        <v>0</v>
      </c>
      <c r="E196" s="69">
        <v>0</v>
      </c>
      <c r="F196" s="69">
        <v>0</v>
      </c>
      <c r="G196" s="69">
        <v>0</v>
      </c>
      <c r="H196" s="84">
        <v>0</v>
      </c>
      <c r="I196" s="85">
        <v>0</v>
      </c>
      <c r="J196" s="85">
        <v>0</v>
      </c>
      <c r="K196" s="21">
        <v>0</v>
      </c>
      <c r="L196" s="21">
        <v>0</v>
      </c>
      <c r="M196" s="21">
        <v>0</v>
      </c>
    </row>
    <row r="197" spans="1:13" ht="45" customHeight="1" x14ac:dyDescent="0.25">
      <c r="A197" s="323"/>
      <c r="B197" s="342"/>
      <c r="C197" s="9" t="s">
        <v>10</v>
      </c>
      <c r="D197" s="69">
        <v>9964.69</v>
      </c>
      <c r="E197" s="69">
        <v>8852.7800000000007</v>
      </c>
      <c r="F197" s="69">
        <v>8631.44</v>
      </c>
      <c r="G197" s="69">
        <v>7931.74</v>
      </c>
      <c r="H197" s="84">
        <v>8313.52</v>
      </c>
      <c r="I197" s="85">
        <v>5439</v>
      </c>
      <c r="J197" s="85">
        <v>5602.2</v>
      </c>
      <c r="K197" s="21">
        <v>5770.3</v>
      </c>
      <c r="L197" s="199">
        <v>5943.4</v>
      </c>
      <c r="M197" s="199">
        <v>5121.7</v>
      </c>
    </row>
    <row r="198" spans="1:13" ht="33" customHeight="1" x14ac:dyDescent="0.25">
      <c r="A198" s="324"/>
      <c r="B198" s="342"/>
      <c r="C198" s="9" t="s">
        <v>11</v>
      </c>
      <c r="D198" s="69">
        <v>0</v>
      </c>
      <c r="E198" s="69">
        <v>0</v>
      </c>
      <c r="F198" s="69">
        <v>0</v>
      </c>
      <c r="G198" s="69">
        <v>0</v>
      </c>
      <c r="H198" s="84">
        <v>0</v>
      </c>
      <c r="I198" s="85">
        <v>0</v>
      </c>
      <c r="J198" s="85">
        <v>0</v>
      </c>
      <c r="K198" s="21">
        <v>0</v>
      </c>
      <c r="L198" s="200"/>
      <c r="M198" s="200"/>
    </row>
    <row r="199" spans="1:13" ht="42.75" customHeight="1" x14ac:dyDescent="0.25">
      <c r="A199" s="322" t="s">
        <v>82</v>
      </c>
      <c r="B199" s="342" t="s">
        <v>83</v>
      </c>
      <c r="C199" s="9" t="s">
        <v>17</v>
      </c>
      <c r="D199" s="69">
        <f>D202</f>
        <v>0</v>
      </c>
      <c r="E199" s="69">
        <v>0</v>
      </c>
      <c r="F199" s="69">
        <v>0</v>
      </c>
      <c r="G199" s="69">
        <v>0</v>
      </c>
      <c r="H199" s="84">
        <v>0</v>
      </c>
      <c r="I199" s="85">
        <v>0</v>
      </c>
      <c r="J199" s="85">
        <v>0</v>
      </c>
      <c r="K199" s="21">
        <v>0</v>
      </c>
      <c r="L199" s="21">
        <v>0</v>
      </c>
      <c r="M199" s="21">
        <v>0</v>
      </c>
    </row>
    <row r="200" spans="1:13" ht="38.25" customHeight="1" x14ac:dyDescent="0.25">
      <c r="A200" s="323"/>
      <c r="B200" s="342"/>
      <c r="C200" s="9" t="s">
        <v>18</v>
      </c>
      <c r="D200" s="69">
        <v>0</v>
      </c>
      <c r="E200" s="69">
        <v>0</v>
      </c>
      <c r="F200" s="69">
        <v>0</v>
      </c>
      <c r="G200" s="69">
        <v>0</v>
      </c>
      <c r="H200" s="84">
        <v>0</v>
      </c>
      <c r="I200" s="85">
        <v>0</v>
      </c>
      <c r="J200" s="85">
        <v>0</v>
      </c>
      <c r="K200" s="21">
        <v>0</v>
      </c>
      <c r="L200" s="21">
        <v>0</v>
      </c>
      <c r="M200" s="21">
        <v>0</v>
      </c>
    </row>
    <row r="201" spans="1:13" ht="44.25" customHeight="1" x14ac:dyDescent="0.25">
      <c r="A201" s="323"/>
      <c r="B201" s="342"/>
      <c r="C201" s="9" t="s">
        <v>9</v>
      </c>
      <c r="D201" s="69">
        <v>0</v>
      </c>
      <c r="E201" s="69">
        <v>0</v>
      </c>
      <c r="F201" s="69">
        <v>0</v>
      </c>
      <c r="G201" s="69">
        <v>0</v>
      </c>
      <c r="H201" s="84">
        <v>0</v>
      </c>
      <c r="I201" s="85">
        <v>0</v>
      </c>
      <c r="J201" s="85">
        <v>0</v>
      </c>
      <c r="K201" s="21">
        <v>0</v>
      </c>
      <c r="L201" s="21">
        <v>0</v>
      </c>
      <c r="M201" s="21">
        <v>0</v>
      </c>
    </row>
    <row r="202" spans="1:13" ht="50.25" customHeight="1" x14ac:dyDescent="0.25">
      <c r="A202" s="323"/>
      <c r="B202" s="342"/>
      <c r="C202" s="9" t="s">
        <v>10</v>
      </c>
      <c r="D202" s="69">
        <v>0</v>
      </c>
      <c r="E202" s="69">
        <v>0</v>
      </c>
      <c r="F202" s="69">
        <v>0</v>
      </c>
      <c r="G202" s="69">
        <v>0</v>
      </c>
      <c r="H202" s="84">
        <v>0</v>
      </c>
      <c r="I202" s="85">
        <v>0</v>
      </c>
      <c r="J202" s="85">
        <v>0</v>
      </c>
      <c r="K202" s="21">
        <v>0</v>
      </c>
      <c r="L202" s="21">
        <v>0</v>
      </c>
      <c r="M202" s="21">
        <v>0</v>
      </c>
    </row>
    <row r="203" spans="1:13" ht="38.25" customHeight="1" x14ac:dyDescent="0.25">
      <c r="A203" s="324"/>
      <c r="B203" s="342"/>
      <c r="C203" s="9" t="s">
        <v>11</v>
      </c>
      <c r="D203" s="69">
        <v>0</v>
      </c>
      <c r="E203" s="69">
        <v>0</v>
      </c>
      <c r="F203" s="69">
        <v>0</v>
      </c>
      <c r="G203" s="69">
        <v>0</v>
      </c>
      <c r="H203" s="84">
        <v>0</v>
      </c>
      <c r="I203" s="85">
        <v>0</v>
      </c>
      <c r="J203" s="85">
        <v>0</v>
      </c>
      <c r="K203" s="21">
        <v>0</v>
      </c>
      <c r="L203" s="21">
        <v>0</v>
      </c>
      <c r="M203" s="21">
        <v>0</v>
      </c>
    </row>
    <row r="204" spans="1:13" ht="42" customHeight="1" x14ac:dyDescent="0.25">
      <c r="A204" s="322" t="s">
        <v>84</v>
      </c>
      <c r="B204" s="342" t="s">
        <v>194</v>
      </c>
      <c r="C204" s="9" t="s">
        <v>17</v>
      </c>
      <c r="D204" s="69">
        <v>0</v>
      </c>
      <c r="E204" s="69">
        <v>0</v>
      </c>
      <c r="F204" s="69">
        <v>0</v>
      </c>
      <c r="G204" s="69">
        <v>0</v>
      </c>
      <c r="H204" s="84">
        <v>0</v>
      </c>
      <c r="I204" s="85">
        <v>0</v>
      </c>
      <c r="J204" s="85">
        <v>0</v>
      </c>
      <c r="K204" s="21">
        <v>0</v>
      </c>
      <c r="L204" s="21">
        <v>0</v>
      </c>
      <c r="M204" s="21">
        <v>0</v>
      </c>
    </row>
    <row r="205" spans="1:13" ht="46.5" customHeight="1" x14ac:dyDescent="0.25">
      <c r="A205" s="323"/>
      <c r="B205" s="342"/>
      <c r="C205" s="9" t="s">
        <v>18</v>
      </c>
      <c r="D205" s="69">
        <v>0</v>
      </c>
      <c r="E205" s="69">
        <v>0</v>
      </c>
      <c r="F205" s="69">
        <v>0</v>
      </c>
      <c r="G205" s="69">
        <v>0</v>
      </c>
      <c r="H205" s="84">
        <v>0</v>
      </c>
      <c r="I205" s="85">
        <v>0</v>
      </c>
      <c r="J205" s="85">
        <v>0</v>
      </c>
      <c r="K205" s="21">
        <v>0</v>
      </c>
      <c r="L205" s="21">
        <v>0</v>
      </c>
      <c r="M205" s="21">
        <v>0</v>
      </c>
    </row>
    <row r="206" spans="1:13" ht="42" customHeight="1" x14ac:dyDescent="0.25">
      <c r="A206" s="323"/>
      <c r="B206" s="342"/>
      <c r="C206" s="9" t="s">
        <v>9</v>
      </c>
      <c r="D206" s="69">
        <v>0</v>
      </c>
      <c r="E206" s="69">
        <v>0</v>
      </c>
      <c r="F206" s="69">
        <v>0</v>
      </c>
      <c r="G206" s="69">
        <v>0</v>
      </c>
      <c r="H206" s="84">
        <v>0</v>
      </c>
      <c r="I206" s="85">
        <v>0</v>
      </c>
      <c r="J206" s="85">
        <v>0</v>
      </c>
      <c r="K206" s="21">
        <v>0</v>
      </c>
      <c r="L206" s="21">
        <v>0</v>
      </c>
      <c r="M206" s="21">
        <v>0</v>
      </c>
    </row>
    <row r="207" spans="1:13" ht="65.25" customHeight="1" x14ac:dyDescent="0.25">
      <c r="A207" s="323"/>
      <c r="B207" s="342"/>
      <c r="C207" s="9" t="s">
        <v>10</v>
      </c>
      <c r="D207" s="69">
        <v>0</v>
      </c>
      <c r="E207" s="69">
        <v>0</v>
      </c>
      <c r="F207" s="69">
        <v>0</v>
      </c>
      <c r="G207" s="69">
        <v>0</v>
      </c>
      <c r="H207" s="84">
        <v>0</v>
      </c>
      <c r="I207" s="85">
        <v>0</v>
      </c>
      <c r="J207" s="85">
        <v>0</v>
      </c>
      <c r="K207" s="21">
        <v>0</v>
      </c>
      <c r="L207" s="21">
        <v>0</v>
      </c>
      <c r="M207" s="21">
        <v>0</v>
      </c>
    </row>
    <row r="208" spans="1:13" ht="33.75" customHeight="1" x14ac:dyDescent="0.25">
      <c r="A208" s="324"/>
      <c r="B208" s="342"/>
      <c r="C208" s="9" t="s">
        <v>11</v>
      </c>
      <c r="D208" s="69">
        <v>0</v>
      </c>
      <c r="E208" s="69">
        <v>0</v>
      </c>
      <c r="F208" s="69">
        <v>0</v>
      </c>
      <c r="G208" s="69">
        <v>0</v>
      </c>
      <c r="H208" s="84">
        <v>0</v>
      </c>
      <c r="I208" s="85">
        <v>0</v>
      </c>
      <c r="J208" s="85">
        <v>0</v>
      </c>
      <c r="K208" s="21">
        <v>0</v>
      </c>
      <c r="L208" s="21">
        <v>0</v>
      </c>
      <c r="M208" s="21">
        <v>0</v>
      </c>
    </row>
    <row r="209" spans="1:13" ht="33.75" customHeight="1" x14ac:dyDescent="0.25">
      <c r="A209" s="322" t="s">
        <v>247</v>
      </c>
      <c r="B209" s="322" t="s">
        <v>249</v>
      </c>
      <c r="C209" s="9" t="s">
        <v>17</v>
      </c>
      <c r="D209" s="69">
        <v>0</v>
      </c>
      <c r="E209" s="69">
        <v>0</v>
      </c>
      <c r="F209" s="69">
        <v>0</v>
      </c>
      <c r="G209" s="69">
        <v>0</v>
      </c>
      <c r="H209" s="69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</row>
    <row r="210" spans="1:13" ht="33.75" customHeight="1" x14ac:dyDescent="0.25">
      <c r="A210" s="323"/>
      <c r="B210" s="323"/>
      <c r="C210" s="9" t="s">
        <v>18</v>
      </c>
      <c r="D210" s="69">
        <v>0</v>
      </c>
      <c r="E210" s="69">
        <v>0</v>
      </c>
      <c r="F210" s="69">
        <v>0</v>
      </c>
      <c r="G210" s="69">
        <v>0</v>
      </c>
      <c r="H210" s="69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</row>
    <row r="211" spans="1:13" ht="33.75" customHeight="1" x14ac:dyDescent="0.25">
      <c r="A211" s="323"/>
      <c r="B211" s="323"/>
      <c r="C211" s="9" t="s">
        <v>9</v>
      </c>
      <c r="D211" s="69">
        <v>0</v>
      </c>
      <c r="E211" s="69">
        <v>0</v>
      </c>
      <c r="F211" s="69">
        <v>0</v>
      </c>
      <c r="G211" s="69">
        <v>0</v>
      </c>
      <c r="H211" s="69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</row>
    <row r="212" spans="1:13" ht="42.75" customHeight="1" x14ac:dyDescent="0.25">
      <c r="A212" s="323"/>
      <c r="B212" s="323"/>
      <c r="C212" s="9" t="s">
        <v>10</v>
      </c>
      <c r="D212" s="69">
        <v>0</v>
      </c>
      <c r="E212" s="69">
        <v>0</v>
      </c>
      <c r="F212" s="69">
        <v>0</v>
      </c>
      <c r="G212" s="69">
        <v>0</v>
      </c>
      <c r="H212" s="69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</row>
    <row r="213" spans="1:13" ht="33.75" customHeight="1" x14ac:dyDescent="0.25">
      <c r="A213" s="324"/>
      <c r="B213" s="324"/>
      <c r="C213" s="9" t="s">
        <v>11</v>
      </c>
      <c r="D213" s="69">
        <v>0</v>
      </c>
      <c r="E213" s="69">
        <v>0</v>
      </c>
      <c r="F213" s="69">
        <v>0</v>
      </c>
      <c r="G213" s="69">
        <v>0</v>
      </c>
      <c r="H213" s="69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</row>
    <row r="214" spans="1:13" ht="33.75" customHeight="1" x14ac:dyDescent="0.25">
      <c r="A214" s="322" t="s">
        <v>248</v>
      </c>
      <c r="B214" s="322" t="s">
        <v>232</v>
      </c>
      <c r="C214" s="9" t="s">
        <v>17</v>
      </c>
      <c r="D214" s="69">
        <v>0</v>
      </c>
      <c r="E214" s="69">
        <v>0</v>
      </c>
      <c r="F214" s="69">
        <v>0</v>
      </c>
      <c r="G214" s="69">
        <v>0</v>
      </c>
      <c r="H214" s="69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</row>
    <row r="215" spans="1:13" ht="33.75" customHeight="1" x14ac:dyDescent="0.25">
      <c r="A215" s="323"/>
      <c r="B215" s="323"/>
      <c r="C215" s="9" t="s">
        <v>18</v>
      </c>
      <c r="D215" s="69">
        <v>0</v>
      </c>
      <c r="E215" s="69">
        <v>0</v>
      </c>
      <c r="F215" s="69">
        <v>0</v>
      </c>
      <c r="G215" s="69">
        <v>0</v>
      </c>
      <c r="H215" s="69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</row>
    <row r="216" spans="1:13" ht="33.75" customHeight="1" x14ac:dyDescent="0.25">
      <c r="A216" s="323"/>
      <c r="B216" s="323"/>
      <c r="C216" s="9" t="s">
        <v>9</v>
      </c>
      <c r="D216" s="69">
        <v>0</v>
      </c>
      <c r="E216" s="69">
        <v>0</v>
      </c>
      <c r="F216" s="69">
        <v>0</v>
      </c>
      <c r="G216" s="69">
        <v>0</v>
      </c>
      <c r="H216" s="69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</row>
    <row r="217" spans="1:13" ht="42.75" customHeight="1" x14ac:dyDescent="0.25">
      <c r="A217" s="323"/>
      <c r="B217" s="323"/>
      <c r="C217" s="9" t="s">
        <v>10</v>
      </c>
      <c r="D217" s="69">
        <v>0</v>
      </c>
      <c r="E217" s="69">
        <v>0</v>
      </c>
      <c r="F217" s="69">
        <v>0</v>
      </c>
      <c r="G217" s="69">
        <v>0</v>
      </c>
      <c r="H217" s="69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</row>
    <row r="218" spans="1:13" ht="33.75" customHeight="1" x14ac:dyDescent="0.25">
      <c r="A218" s="324"/>
      <c r="B218" s="324"/>
      <c r="C218" s="9" t="s">
        <v>11</v>
      </c>
      <c r="D218" s="69">
        <v>0</v>
      </c>
      <c r="E218" s="69">
        <v>0</v>
      </c>
      <c r="F218" s="69">
        <v>0</v>
      </c>
      <c r="G218" s="69">
        <v>0</v>
      </c>
      <c r="H218" s="69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</row>
    <row r="219" spans="1:13" ht="41.25" customHeight="1" x14ac:dyDescent="0.25">
      <c r="A219" s="343" t="s">
        <v>86</v>
      </c>
      <c r="B219" s="342" t="s">
        <v>87</v>
      </c>
      <c r="C219" s="9" t="s">
        <v>17</v>
      </c>
      <c r="D219" s="69">
        <f>D222</f>
        <v>13552.05</v>
      </c>
      <c r="E219" s="69">
        <f t="shared" ref="E219:M219" si="42">E222</f>
        <v>14624.359999999999</v>
      </c>
      <c r="F219" s="69">
        <f t="shared" si="42"/>
        <v>45954.31</v>
      </c>
      <c r="G219" s="69">
        <f t="shared" si="42"/>
        <v>58345.81</v>
      </c>
      <c r="H219" s="69">
        <f t="shared" si="42"/>
        <v>63290.9</v>
      </c>
      <c r="I219" s="21">
        <f t="shared" si="42"/>
        <v>9612.7999999999993</v>
      </c>
      <c r="J219" s="21">
        <f t="shared" si="42"/>
        <v>9856.7000000000007</v>
      </c>
      <c r="K219" s="21">
        <f t="shared" si="42"/>
        <v>10107.9</v>
      </c>
      <c r="L219" s="21">
        <f t="shared" si="42"/>
        <v>10366.700000000001</v>
      </c>
      <c r="M219" s="21">
        <f t="shared" si="42"/>
        <v>10633.2</v>
      </c>
    </row>
    <row r="220" spans="1:13" ht="39" customHeight="1" x14ac:dyDescent="0.25">
      <c r="A220" s="344"/>
      <c r="B220" s="342"/>
      <c r="C220" s="9" t="s">
        <v>18</v>
      </c>
      <c r="D220" s="69">
        <f>D226+D231</f>
        <v>0</v>
      </c>
      <c r="E220" s="69">
        <v>0</v>
      </c>
      <c r="F220" s="69">
        <v>0</v>
      </c>
      <c r="G220" s="69">
        <v>0</v>
      </c>
      <c r="H220" s="84">
        <v>0</v>
      </c>
      <c r="I220" s="85">
        <v>0</v>
      </c>
      <c r="J220" s="85">
        <v>0</v>
      </c>
      <c r="K220" s="21">
        <v>0</v>
      </c>
      <c r="L220" s="21">
        <v>0</v>
      </c>
      <c r="M220" s="21">
        <v>0</v>
      </c>
    </row>
    <row r="221" spans="1:13" ht="38.25" customHeight="1" x14ac:dyDescent="0.25">
      <c r="A221" s="344"/>
      <c r="B221" s="342"/>
      <c r="C221" s="9" t="s">
        <v>9</v>
      </c>
      <c r="D221" s="69">
        <f t="shared" ref="D221:D223" si="43">D227+D232</f>
        <v>0</v>
      </c>
      <c r="E221" s="69">
        <v>0</v>
      </c>
      <c r="F221" s="69">
        <v>0</v>
      </c>
      <c r="G221" s="69">
        <v>0</v>
      </c>
      <c r="H221" s="84">
        <v>0</v>
      </c>
      <c r="I221" s="85">
        <v>0</v>
      </c>
      <c r="J221" s="85">
        <v>0</v>
      </c>
      <c r="K221" s="21">
        <v>0</v>
      </c>
      <c r="L221" s="21">
        <v>0</v>
      </c>
      <c r="M221" s="21">
        <v>0</v>
      </c>
    </row>
    <row r="222" spans="1:13" ht="57" customHeight="1" x14ac:dyDescent="0.25">
      <c r="A222" s="344"/>
      <c r="B222" s="342"/>
      <c r="C222" s="9" t="s">
        <v>10</v>
      </c>
      <c r="D222" s="69">
        <f t="shared" si="43"/>
        <v>13552.05</v>
      </c>
      <c r="E222" s="69">
        <f t="shared" ref="E222:M222" si="44">E228+E233</f>
        <v>14624.359999999999</v>
      </c>
      <c r="F222" s="69">
        <f>F228+F233+F238</f>
        <v>45954.31</v>
      </c>
      <c r="G222" s="69">
        <f t="shared" ref="G222:H222" si="45">G228+G233+G238</f>
        <v>58345.81</v>
      </c>
      <c r="H222" s="69">
        <f t="shared" si="45"/>
        <v>63290.9</v>
      </c>
      <c r="I222" s="21">
        <f t="shared" si="44"/>
        <v>9612.7999999999993</v>
      </c>
      <c r="J222" s="21">
        <f t="shared" si="44"/>
        <v>9856.7000000000007</v>
      </c>
      <c r="K222" s="21">
        <f t="shared" si="44"/>
        <v>10107.9</v>
      </c>
      <c r="L222" s="21">
        <f t="shared" si="44"/>
        <v>10366.700000000001</v>
      </c>
      <c r="M222" s="21">
        <f t="shared" si="44"/>
        <v>10633.2</v>
      </c>
    </row>
    <row r="223" spans="1:13" ht="30.75" customHeight="1" x14ac:dyDescent="0.25">
      <c r="A223" s="345"/>
      <c r="B223" s="342"/>
      <c r="C223" s="9" t="s">
        <v>11</v>
      </c>
      <c r="D223" s="69">
        <f t="shared" si="43"/>
        <v>0</v>
      </c>
      <c r="E223" s="69">
        <v>0</v>
      </c>
      <c r="F223" s="69">
        <v>0</v>
      </c>
      <c r="G223" s="69">
        <v>0</v>
      </c>
      <c r="H223" s="84">
        <v>0</v>
      </c>
      <c r="I223" s="85">
        <v>0</v>
      </c>
      <c r="J223" s="85">
        <v>0</v>
      </c>
      <c r="K223" s="21">
        <v>0</v>
      </c>
      <c r="L223" s="21">
        <v>0</v>
      </c>
      <c r="M223" s="21">
        <v>0</v>
      </c>
    </row>
    <row r="224" spans="1:13" ht="18.75" customHeight="1" x14ac:dyDescent="0.25">
      <c r="A224" s="19" t="s">
        <v>19</v>
      </c>
      <c r="B224" s="18"/>
      <c r="C224" s="9"/>
      <c r="D224" s="201"/>
      <c r="E224" s="201"/>
      <c r="F224" s="201"/>
      <c r="G224" s="201"/>
      <c r="H224" s="201"/>
      <c r="I224" s="202"/>
      <c r="J224" s="203"/>
      <c r="K224" s="203"/>
      <c r="L224" s="200"/>
      <c r="M224" s="200"/>
    </row>
    <row r="225" spans="1:13" ht="35.25" customHeight="1" x14ac:dyDescent="0.25">
      <c r="A225" s="322" t="s">
        <v>88</v>
      </c>
      <c r="B225" s="342" t="s">
        <v>89</v>
      </c>
      <c r="C225" s="9" t="s">
        <v>17</v>
      </c>
      <c r="D225" s="69">
        <f>D228</f>
        <v>1666.15</v>
      </c>
      <c r="E225" s="69">
        <f t="shared" ref="E225:M225" si="46">E228</f>
        <v>2071.9</v>
      </c>
      <c r="F225" s="69">
        <f t="shared" si="46"/>
        <v>2374.98</v>
      </c>
      <c r="G225" s="69">
        <f t="shared" si="46"/>
        <v>2636</v>
      </c>
      <c r="H225" s="69">
        <f t="shared" si="46"/>
        <v>2684.2</v>
      </c>
      <c r="I225" s="21">
        <f t="shared" si="46"/>
        <v>1483.5</v>
      </c>
      <c r="J225" s="21">
        <f t="shared" si="46"/>
        <v>1483.5</v>
      </c>
      <c r="K225" s="21">
        <f t="shared" si="46"/>
        <v>1483.5</v>
      </c>
      <c r="L225" s="21">
        <f t="shared" si="46"/>
        <v>1483.5</v>
      </c>
      <c r="M225" s="21">
        <f t="shared" si="46"/>
        <v>1483.5</v>
      </c>
    </row>
    <row r="226" spans="1:13" ht="36" customHeight="1" x14ac:dyDescent="0.25">
      <c r="A226" s="323"/>
      <c r="B226" s="342"/>
      <c r="C226" s="9" t="s">
        <v>18</v>
      </c>
      <c r="D226" s="69">
        <v>0</v>
      </c>
      <c r="E226" s="69">
        <v>0</v>
      </c>
      <c r="F226" s="69">
        <v>0</v>
      </c>
      <c r="G226" s="69">
        <v>0</v>
      </c>
      <c r="H226" s="84">
        <v>0</v>
      </c>
      <c r="I226" s="85">
        <v>0</v>
      </c>
      <c r="J226" s="85">
        <v>0</v>
      </c>
      <c r="K226" s="21">
        <v>0</v>
      </c>
      <c r="L226" s="21">
        <v>0</v>
      </c>
      <c r="M226" s="21">
        <v>0</v>
      </c>
    </row>
    <row r="227" spans="1:13" ht="30" x14ac:dyDescent="0.25">
      <c r="A227" s="323"/>
      <c r="B227" s="342"/>
      <c r="C227" s="9" t="s">
        <v>9</v>
      </c>
      <c r="D227" s="69">
        <v>0</v>
      </c>
      <c r="E227" s="69">
        <v>0</v>
      </c>
      <c r="F227" s="69">
        <v>0</v>
      </c>
      <c r="G227" s="69">
        <v>0</v>
      </c>
      <c r="H227" s="84">
        <v>0</v>
      </c>
      <c r="I227" s="85">
        <v>0</v>
      </c>
      <c r="J227" s="85">
        <v>0</v>
      </c>
      <c r="K227" s="21">
        <v>0</v>
      </c>
      <c r="L227" s="21">
        <v>0</v>
      </c>
      <c r="M227" s="21">
        <v>0</v>
      </c>
    </row>
    <row r="228" spans="1:13" ht="55.5" customHeight="1" x14ac:dyDescent="0.25">
      <c r="A228" s="323"/>
      <c r="B228" s="342"/>
      <c r="C228" s="9" t="s">
        <v>10</v>
      </c>
      <c r="D228" s="69">
        <v>1666.15</v>
      </c>
      <c r="E228" s="69">
        <v>2071.9</v>
      </c>
      <c r="F228" s="69">
        <v>2374.98</v>
      </c>
      <c r="G228" s="69">
        <v>2636</v>
      </c>
      <c r="H228" s="69">
        <v>2684.2</v>
      </c>
      <c r="I228" s="21">
        <v>1483.5</v>
      </c>
      <c r="J228" s="21">
        <v>1483.5</v>
      </c>
      <c r="K228" s="21">
        <v>1483.5</v>
      </c>
      <c r="L228" s="21">
        <v>1483.5</v>
      </c>
      <c r="M228" s="21">
        <v>1483.5</v>
      </c>
    </row>
    <row r="229" spans="1:13" ht="44.25" customHeight="1" x14ac:dyDescent="0.25">
      <c r="A229" s="324"/>
      <c r="B229" s="342"/>
      <c r="C229" s="9" t="s">
        <v>11</v>
      </c>
      <c r="D229" s="69">
        <v>0</v>
      </c>
      <c r="E229" s="69">
        <v>0</v>
      </c>
      <c r="F229" s="69">
        <v>0</v>
      </c>
      <c r="G229" s="69">
        <v>0</v>
      </c>
      <c r="H229" s="84">
        <v>0</v>
      </c>
      <c r="I229" s="85">
        <v>0</v>
      </c>
      <c r="J229" s="85">
        <v>0</v>
      </c>
      <c r="K229" s="21">
        <v>0</v>
      </c>
      <c r="L229" s="21">
        <v>0</v>
      </c>
      <c r="M229" s="21">
        <v>0</v>
      </c>
    </row>
    <row r="230" spans="1:13" ht="48.75" customHeight="1" x14ac:dyDescent="0.25">
      <c r="A230" s="322" t="s">
        <v>90</v>
      </c>
      <c r="B230" s="342" t="s">
        <v>91</v>
      </c>
      <c r="C230" s="9" t="s">
        <v>17</v>
      </c>
      <c r="D230" s="69">
        <f>D233</f>
        <v>11885.9</v>
      </c>
      <c r="E230" s="69">
        <f t="shared" ref="E230:M230" si="47">E233</f>
        <v>12552.46</v>
      </c>
      <c r="F230" s="69">
        <f>F233</f>
        <v>10867.45</v>
      </c>
      <c r="G230" s="69">
        <f t="shared" ref="G230:H230" si="48">G233</f>
        <v>11163.2</v>
      </c>
      <c r="H230" s="69">
        <f t="shared" si="48"/>
        <v>12973.4</v>
      </c>
      <c r="I230" s="21">
        <f t="shared" si="47"/>
        <v>8129.3</v>
      </c>
      <c r="J230" s="21">
        <f t="shared" si="47"/>
        <v>8373.2000000000007</v>
      </c>
      <c r="K230" s="21">
        <f t="shared" si="47"/>
        <v>8624.4</v>
      </c>
      <c r="L230" s="21">
        <f t="shared" si="47"/>
        <v>8883.2000000000007</v>
      </c>
      <c r="M230" s="21">
        <f t="shared" si="47"/>
        <v>9149.7000000000007</v>
      </c>
    </row>
    <row r="231" spans="1:13" ht="39" customHeight="1" x14ac:dyDescent="0.25">
      <c r="A231" s="323"/>
      <c r="B231" s="342"/>
      <c r="C231" s="9" t="s">
        <v>18</v>
      </c>
      <c r="D231" s="69">
        <v>0</v>
      </c>
      <c r="E231" s="69">
        <v>0</v>
      </c>
      <c r="F231" s="69">
        <v>0</v>
      </c>
      <c r="G231" s="69">
        <v>0</v>
      </c>
      <c r="H231" s="84">
        <v>0</v>
      </c>
      <c r="I231" s="85">
        <v>0</v>
      </c>
      <c r="J231" s="85">
        <v>0</v>
      </c>
      <c r="K231" s="21">
        <v>0</v>
      </c>
      <c r="L231" s="21">
        <v>0</v>
      </c>
      <c r="M231" s="21">
        <v>0</v>
      </c>
    </row>
    <row r="232" spans="1:13" ht="30" x14ac:dyDescent="0.25">
      <c r="A232" s="323"/>
      <c r="B232" s="342"/>
      <c r="C232" s="9" t="s">
        <v>9</v>
      </c>
      <c r="D232" s="69">
        <v>0</v>
      </c>
      <c r="E232" s="69">
        <v>0</v>
      </c>
      <c r="F232" s="69">
        <v>0</v>
      </c>
      <c r="G232" s="69">
        <v>0</v>
      </c>
      <c r="H232" s="84">
        <v>0</v>
      </c>
      <c r="I232" s="85">
        <v>0</v>
      </c>
      <c r="J232" s="85">
        <v>0</v>
      </c>
      <c r="K232" s="21">
        <v>0</v>
      </c>
      <c r="L232" s="21">
        <v>0</v>
      </c>
      <c r="M232" s="21">
        <v>0</v>
      </c>
    </row>
    <row r="233" spans="1:13" ht="57.75" customHeight="1" x14ac:dyDescent="0.25">
      <c r="A233" s="323"/>
      <c r="B233" s="342"/>
      <c r="C233" s="9" t="s">
        <v>10</v>
      </c>
      <c r="D233" s="69">
        <v>11885.9</v>
      </c>
      <c r="E233" s="69">
        <v>12552.46</v>
      </c>
      <c r="F233" s="69">
        <v>10867.45</v>
      </c>
      <c r="G233" s="69">
        <v>11163.2</v>
      </c>
      <c r="H233" s="69">
        <v>12973.4</v>
      </c>
      <c r="I233" s="21">
        <v>8129.3</v>
      </c>
      <c r="J233" s="21">
        <v>8373.2000000000007</v>
      </c>
      <c r="K233" s="21">
        <v>8624.4</v>
      </c>
      <c r="L233" s="199">
        <v>8883.2000000000007</v>
      </c>
      <c r="M233" s="199">
        <v>9149.7000000000007</v>
      </c>
    </row>
    <row r="234" spans="1:13" ht="48.75" customHeight="1" x14ac:dyDescent="0.25">
      <c r="A234" s="324"/>
      <c r="B234" s="342"/>
      <c r="C234" s="9" t="s">
        <v>11</v>
      </c>
      <c r="D234" s="69">
        <v>0</v>
      </c>
      <c r="E234" s="69">
        <v>0</v>
      </c>
      <c r="F234" s="69">
        <v>0</v>
      </c>
      <c r="G234" s="69">
        <v>0</v>
      </c>
      <c r="H234" s="69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</row>
    <row r="235" spans="1:13" ht="33" customHeight="1" x14ac:dyDescent="0.25">
      <c r="A235" s="354" t="s">
        <v>246</v>
      </c>
      <c r="B235" s="354" t="s">
        <v>239</v>
      </c>
      <c r="C235" s="9" t="s">
        <v>17</v>
      </c>
      <c r="D235" s="69">
        <v>0</v>
      </c>
      <c r="E235" s="69">
        <v>0</v>
      </c>
      <c r="F235" s="69">
        <f>F238</f>
        <v>32711.88</v>
      </c>
      <c r="G235" s="69">
        <f t="shared" ref="G235:H235" si="49">G238</f>
        <v>44546.61</v>
      </c>
      <c r="H235" s="69">
        <f t="shared" si="49"/>
        <v>47633.3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</row>
    <row r="236" spans="1:13" ht="35.25" customHeight="1" x14ac:dyDescent="0.25">
      <c r="A236" s="354"/>
      <c r="B236" s="354"/>
      <c r="C236" s="9" t="s">
        <v>18</v>
      </c>
      <c r="D236" s="69">
        <v>0</v>
      </c>
      <c r="E236" s="69">
        <v>0</v>
      </c>
      <c r="F236" s="69">
        <v>0</v>
      </c>
      <c r="G236" s="69">
        <v>0</v>
      </c>
      <c r="H236" s="69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</row>
    <row r="237" spans="1:13" ht="33.75" customHeight="1" x14ac:dyDescent="0.25">
      <c r="A237" s="354"/>
      <c r="B237" s="354"/>
      <c r="C237" s="9" t="s">
        <v>9</v>
      </c>
      <c r="D237" s="69">
        <v>0</v>
      </c>
      <c r="E237" s="69">
        <v>0</v>
      </c>
      <c r="F237" s="69">
        <v>0</v>
      </c>
      <c r="G237" s="69">
        <v>0</v>
      </c>
      <c r="H237" s="69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</row>
    <row r="238" spans="1:13" ht="51.75" customHeight="1" x14ac:dyDescent="0.25">
      <c r="A238" s="354"/>
      <c r="B238" s="354"/>
      <c r="C238" s="9" t="s">
        <v>10</v>
      </c>
      <c r="D238" s="69">
        <v>0</v>
      </c>
      <c r="E238" s="69">
        <v>0</v>
      </c>
      <c r="F238" s="69">
        <v>32711.88</v>
      </c>
      <c r="G238" s="69">
        <v>44546.61</v>
      </c>
      <c r="H238" s="69">
        <v>47633.3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</row>
    <row r="239" spans="1:13" ht="36.75" customHeight="1" x14ac:dyDescent="0.25">
      <c r="A239" s="354"/>
      <c r="B239" s="354"/>
      <c r="C239" s="9" t="s">
        <v>11</v>
      </c>
      <c r="D239" s="69">
        <v>0</v>
      </c>
      <c r="E239" s="69">
        <v>0</v>
      </c>
      <c r="F239" s="69">
        <v>0</v>
      </c>
      <c r="G239" s="69">
        <v>0</v>
      </c>
      <c r="H239" s="69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</row>
    <row r="241" spans="1:14" ht="36.75" customHeight="1" x14ac:dyDescent="0.25">
      <c r="A241" s="338" t="s">
        <v>255</v>
      </c>
      <c r="B241" s="338"/>
      <c r="C241" s="338"/>
      <c r="D241" s="338"/>
      <c r="E241" s="355"/>
      <c r="F241" s="89"/>
      <c r="G241" s="82"/>
      <c r="H241" s="82"/>
      <c r="I241" s="303"/>
      <c r="J241" s="304"/>
      <c r="K241" s="304"/>
      <c r="L241" s="304"/>
      <c r="M241" s="304"/>
    </row>
    <row r="242" spans="1:14" ht="21.75" customHeight="1" x14ac:dyDescent="0.25">
      <c r="A242" s="338" t="s">
        <v>254</v>
      </c>
      <c r="B242" s="338"/>
      <c r="C242" s="338"/>
      <c r="D242" s="338"/>
      <c r="E242" s="89"/>
      <c r="F242" s="89"/>
      <c r="G242" s="82"/>
      <c r="H242" s="82"/>
      <c r="I242" s="80"/>
      <c r="J242" s="80"/>
      <c r="K242" s="80"/>
      <c r="L242" s="303" t="s">
        <v>92</v>
      </c>
      <c r="M242" s="340"/>
      <c r="N242" s="80"/>
    </row>
  </sheetData>
  <mergeCells count="103">
    <mergeCell ref="A81:A85"/>
    <mergeCell ref="B81:B85"/>
    <mergeCell ref="A91:A95"/>
    <mergeCell ref="B91:B95"/>
    <mergeCell ref="A96:A101"/>
    <mergeCell ref="B96:B101"/>
    <mergeCell ref="A107:A111"/>
    <mergeCell ref="B107:B111"/>
    <mergeCell ref="A102:A106"/>
    <mergeCell ref="B102:B106"/>
    <mergeCell ref="A86:A90"/>
    <mergeCell ref="B86:B90"/>
    <mergeCell ref="A199:A203"/>
    <mergeCell ref="B199:B203"/>
    <mergeCell ref="A204:A208"/>
    <mergeCell ref="B204:B208"/>
    <mergeCell ref="A143:A147"/>
    <mergeCell ref="B143:B147"/>
    <mergeCell ref="A148:A152"/>
    <mergeCell ref="B148:B152"/>
    <mergeCell ref="A188:A193"/>
    <mergeCell ref="B188:B193"/>
    <mergeCell ref="A153:A157"/>
    <mergeCell ref="B153:B157"/>
    <mergeCell ref="A158:A162"/>
    <mergeCell ref="B158:B162"/>
    <mergeCell ref="A163:A167"/>
    <mergeCell ref="B163:B167"/>
    <mergeCell ref="A112:A116"/>
    <mergeCell ref="A122:A126"/>
    <mergeCell ref="B112:B116"/>
    <mergeCell ref="B122:B126"/>
    <mergeCell ref="A194:A198"/>
    <mergeCell ref="B194:B198"/>
    <mergeCell ref="A127:A131"/>
    <mergeCell ref="B127:B131"/>
    <mergeCell ref="A133:A137"/>
    <mergeCell ref="B133:B137"/>
    <mergeCell ref="A138:A142"/>
    <mergeCell ref="B138:B142"/>
    <mergeCell ref="A168:A172"/>
    <mergeCell ref="B168:B172"/>
    <mergeCell ref="A173:A177"/>
    <mergeCell ref="B173:B177"/>
    <mergeCell ref="A178:A182"/>
    <mergeCell ref="B178:B182"/>
    <mergeCell ref="A183:A187"/>
    <mergeCell ref="B183:B187"/>
    <mergeCell ref="A117:A121"/>
    <mergeCell ref="B117:B121"/>
    <mergeCell ref="A235:A239"/>
    <mergeCell ref="B235:B239"/>
    <mergeCell ref="A241:E241"/>
    <mergeCell ref="A214:A218"/>
    <mergeCell ref="B209:B213"/>
    <mergeCell ref="B214:B218"/>
    <mergeCell ref="A209:A213"/>
    <mergeCell ref="A219:A223"/>
    <mergeCell ref="B219:B223"/>
    <mergeCell ref="A225:A229"/>
    <mergeCell ref="B225:B229"/>
    <mergeCell ref="A230:A234"/>
    <mergeCell ref="B230:B234"/>
    <mergeCell ref="A10:A14"/>
    <mergeCell ref="B10:B14"/>
    <mergeCell ref="A30:A34"/>
    <mergeCell ref="B30:B34"/>
    <mergeCell ref="A35:A39"/>
    <mergeCell ref="B35:B39"/>
    <mergeCell ref="A76:A80"/>
    <mergeCell ref="B76:B80"/>
    <mergeCell ref="A40:A44"/>
    <mergeCell ref="B40:B44"/>
    <mergeCell ref="B61:B65"/>
    <mergeCell ref="A61:A65"/>
    <mergeCell ref="A71:A75"/>
    <mergeCell ref="B71:B75"/>
    <mergeCell ref="A66:A70"/>
    <mergeCell ref="B66:B70"/>
    <mergeCell ref="L242:M242"/>
    <mergeCell ref="I241:M241"/>
    <mergeCell ref="A242:D242"/>
    <mergeCell ref="H1:M1"/>
    <mergeCell ref="A20:A24"/>
    <mergeCell ref="A25:A29"/>
    <mergeCell ref="A51:A55"/>
    <mergeCell ref="A56:A60"/>
    <mergeCell ref="A3:K3"/>
    <mergeCell ref="A4:K4"/>
    <mergeCell ref="A5:K5"/>
    <mergeCell ref="A6:K6"/>
    <mergeCell ref="B56:B60"/>
    <mergeCell ref="B51:B55"/>
    <mergeCell ref="A45:A49"/>
    <mergeCell ref="B45:B49"/>
    <mergeCell ref="B25:B29"/>
    <mergeCell ref="B20:B24"/>
    <mergeCell ref="A7:A8"/>
    <mergeCell ref="B7:B8"/>
    <mergeCell ref="C7:C8"/>
    <mergeCell ref="D7:M7"/>
    <mergeCell ref="A15:A19"/>
    <mergeCell ref="B15:B19"/>
  </mergeCells>
  <pageMargins left="0.19685039370078741" right="0.19685039370078741" top="0.27559055118110237" bottom="0.35433070866141736" header="0.19685039370078741" footer="0.19685039370078741"/>
  <pageSetup paperSize="9" scale="72" orientation="landscape" r:id="rId1"/>
  <rowBreaks count="7" manualBreakCount="7">
    <brk id="19" max="12" man="1"/>
    <brk id="34" max="12" man="1"/>
    <brk id="55" max="12" man="1"/>
    <brk id="72" max="12" man="1"/>
    <brk id="95" max="12" man="1"/>
    <brk id="187" max="12" man="1"/>
    <brk id="21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8"/>
  <sheetViews>
    <sheetView view="pageBreakPreview" topLeftCell="A134" zoomScale="80" zoomScaleSheetLayoutView="80" workbookViewId="0">
      <selection activeCell="B154" sqref="B154:B158"/>
    </sheetView>
  </sheetViews>
  <sheetFormatPr defaultColWidth="9.140625" defaultRowHeight="15.75" x14ac:dyDescent="0.25"/>
  <cols>
    <col min="1" max="1" width="23.42578125" style="3" customWidth="1"/>
    <col min="2" max="2" width="29" style="3" customWidth="1"/>
    <col min="3" max="3" width="37.7109375" style="41" customWidth="1"/>
    <col min="4" max="4" width="31.5703125" style="3" customWidth="1"/>
    <col min="5" max="5" width="11.7109375" style="3" customWidth="1"/>
    <col min="6" max="10" width="12.85546875" style="3" customWidth="1"/>
    <col min="11" max="16384" width="9.140625" style="3"/>
  </cols>
  <sheetData>
    <row r="1" spans="1:10" ht="49.5" customHeight="1" x14ac:dyDescent="0.25">
      <c r="A1" s="24"/>
      <c r="B1" s="24"/>
      <c r="C1" s="39"/>
      <c r="D1" s="24"/>
      <c r="E1" s="405" t="s">
        <v>440</v>
      </c>
      <c r="F1" s="405"/>
      <c r="G1" s="405"/>
      <c r="H1" s="405"/>
      <c r="I1" s="405"/>
      <c r="J1" s="405"/>
    </row>
    <row r="2" spans="1:10" ht="9" customHeight="1" x14ac:dyDescent="0.25">
      <c r="A2" s="37"/>
      <c r="B2" s="37"/>
      <c r="C2" s="40"/>
      <c r="D2" s="37"/>
      <c r="E2" s="37"/>
      <c r="F2" s="37"/>
      <c r="G2" s="37"/>
      <c r="H2" s="37"/>
      <c r="I2" s="37"/>
      <c r="J2" s="37"/>
    </row>
    <row r="3" spans="1:10" ht="16.5" customHeight="1" x14ac:dyDescent="0.25">
      <c r="A3" s="319" t="s">
        <v>20</v>
      </c>
      <c r="B3" s="319"/>
      <c r="C3" s="319"/>
      <c r="D3" s="319"/>
      <c r="E3" s="319"/>
      <c r="F3" s="319"/>
      <c r="G3" s="319"/>
      <c r="H3" s="319"/>
      <c r="I3" s="319"/>
      <c r="J3" s="319"/>
    </row>
    <row r="4" spans="1:10" x14ac:dyDescent="0.25">
      <c r="A4" s="406" t="s">
        <v>118</v>
      </c>
      <c r="B4" s="406"/>
      <c r="C4" s="406"/>
      <c r="D4" s="406"/>
      <c r="E4" s="406"/>
      <c r="F4" s="406"/>
      <c r="G4" s="406"/>
      <c r="H4" s="406"/>
      <c r="I4" s="406"/>
      <c r="J4" s="406"/>
    </row>
    <row r="5" spans="1:10" ht="15.75" customHeight="1" x14ac:dyDescent="0.25">
      <c r="A5" s="407" t="s">
        <v>452</v>
      </c>
      <c r="B5" s="408"/>
      <c r="C5" s="408"/>
      <c r="D5" s="408"/>
      <c r="E5" s="408"/>
      <c r="F5" s="408"/>
      <c r="G5" s="408"/>
      <c r="H5" s="408"/>
      <c r="I5" s="408"/>
      <c r="J5" s="409"/>
    </row>
    <row r="6" spans="1:10" s="45" customFormat="1" ht="30" customHeight="1" x14ac:dyDescent="0.25">
      <c r="A6" s="316" t="s">
        <v>5</v>
      </c>
      <c r="B6" s="316" t="s">
        <v>21</v>
      </c>
      <c r="C6" s="410" t="s">
        <v>22</v>
      </c>
      <c r="D6" s="347" t="s">
        <v>27</v>
      </c>
      <c r="E6" s="347" t="s">
        <v>28</v>
      </c>
      <c r="F6" s="411" t="s">
        <v>23</v>
      </c>
      <c r="G6" s="412"/>
      <c r="H6" s="412"/>
      <c r="I6" s="412"/>
      <c r="J6" s="413"/>
    </row>
    <row r="7" spans="1:10" s="45" customFormat="1" ht="188.25" customHeight="1" x14ac:dyDescent="0.25">
      <c r="A7" s="316"/>
      <c r="B7" s="316"/>
      <c r="C7" s="410"/>
      <c r="D7" s="347"/>
      <c r="E7" s="347"/>
      <c r="F7" s="46" t="s">
        <v>6</v>
      </c>
      <c r="G7" s="46" t="s">
        <v>8</v>
      </c>
      <c r="H7" s="46" t="s">
        <v>9</v>
      </c>
      <c r="I7" s="46" t="s">
        <v>24</v>
      </c>
      <c r="J7" s="2" t="s">
        <v>29</v>
      </c>
    </row>
    <row r="8" spans="1:10" s="15" customFormat="1" x14ac:dyDescent="0.25">
      <c r="A8" s="46">
        <v>1</v>
      </c>
      <c r="B8" s="46">
        <v>2</v>
      </c>
      <c r="C8" s="49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14">
        <v>10</v>
      </c>
    </row>
    <row r="9" spans="1:10" x14ac:dyDescent="0.25">
      <c r="A9" s="349" t="s">
        <v>0</v>
      </c>
      <c r="B9" s="415" t="s">
        <v>42</v>
      </c>
      <c r="C9" s="418" t="s">
        <v>210</v>
      </c>
      <c r="D9" s="47" t="s">
        <v>6</v>
      </c>
      <c r="E9" s="46" t="s">
        <v>25</v>
      </c>
      <c r="F9" s="237">
        <f>G9+H9+I9</f>
        <v>279604.46000000002</v>
      </c>
      <c r="G9" s="237">
        <f>G10+G11+G12</f>
        <v>14866.06</v>
      </c>
      <c r="H9" s="237">
        <f t="shared" ref="H9:I9" si="0">H10+H11+H12</f>
        <v>18327.03</v>
      </c>
      <c r="I9" s="237">
        <f t="shared" si="0"/>
        <v>246411.37000000002</v>
      </c>
      <c r="J9" s="189"/>
    </row>
    <row r="10" spans="1:10" x14ac:dyDescent="0.25">
      <c r="A10" s="349"/>
      <c r="B10" s="416"/>
      <c r="C10" s="418"/>
      <c r="D10" s="8" t="s">
        <v>25</v>
      </c>
      <c r="E10" s="28" t="s">
        <v>119</v>
      </c>
      <c r="F10" s="237">
        <f>G10+H10+I10</f>
        <v>57374.080000000002</v>
      </c>
      <c r="G10" s="237">
        <f>G14</f>
        <v>0</v>
      </c>
      <c r="H10" s="237">
        <f>H14</f>
        <v>18000</v>
      </c>
      <c r="I10" s="237">
        <f>I14</f>
        <v>39374.080000000002</v>
      </c>
      <c r="J10" s="189"/>
    </row>
    <row r="11" spans="1:10" x14ac:dyDescent="0.25">
      <c r="A11" s="349"/>
      <c r="B11" s="416"/>
      <c r="C11" s="418"/>
      <c r="D11" s="8" t="s">
        <v>25</v>
      </c>
      <c r="E11" s="28" t="s">
        <v>124</v>
      </c>
      <c r="F11" s="237">
        <f>G11+H11+I11</f>
        <v>158939.48000000001</v>
      </c>
      <c r="G11" s="237">
        <f>G156+G55</f>
        <v>14866.06</v>
      </c>
      <c r="H11" s="237">
        <f>H156+H55</f>
        <v>327.02999999999997</v>
      </c>
      <c r="I11" s="237">
        <f>I156+I55</f>
        <v>143746.39000000001</v>
      </c>
      <c r="J11" s="189"/>
    </row>
    <row r="12" spans="1:10" ht="21" customHeight="1" x14ac:dyDescent="0.25">
      <c r="A12" s="349"/>
      <c r="B12" s="417"/>
      <c r="C12" s="418"/>
      <c r="D12" s="10" t="s">
        <v>1</v>
      </c>
      <c r="E12" s="28" t="s">
        <v>141</v>
      </c>
      <c r="F12" s="237">
        <f>G12+H12+I12</f>
        <v>63290.9</v>
      </c>
      <c r="G12" s="237">
        <f>G326+G157</f>
        <v>0</v>
      </c>
      <c r="H12" s="237">
        <f>H326</f>
        <v>0</v>
      </c>
      <c r="I12" s="237">
        <f>I326+I157</f>
        <v>63290.9</v>
      </c>
      <c r="J12" s="189"/>
    </row>
    <row r="13" spans="1:10" x14ac:dyDescent="0.25">
      <c r="A13" s="10" t="s">
        <v>207</v>
      </c>
      <c r="B13" s="10"/>
      <c r="C13" s="48"/>
      <c r="D13" s="10"/>
      <c r="E13" s="10"/>
      <c r="F13" s="237"/>
      <c r="G13" s="237"/>
      <c r="H13" s="237"/>
      <c r="I13" s="237"/>
      <c r="J13" s="189"/>
    </row>
    <row r="14" spans="1:10" ht="30" x14ac:dyDescent="0.25">
      <c r="A14" s="321" t="s">
        <v>2</v>
      </c>
      <c r="B14" s="321" t="s">
        <v>53</v>
      </c>
      <c r="C14" s="377" t="s">
        <v>195</v>
      </c>
      <c r="D14" s="19" t="s">
        <v>26</v>
      </c>
      <c r="E14" s="19"/>
      <c r="F14" s="190">
        <f>F19+F44+F49</f>
        <v>57374.080000000002</v>
      </c>
      <c r="G14" s="190">
        <f t="shared" ref="G14:I14" si="1">G19+G44+G49</f>
        <v>0</v>
      </c>
      <c r="H14" s="190">
        <f t="shared" si="1"/>
        <v>18000</v>
      </c>
      <c r="I14" s="190">
        <f t="shared" si="1"/>
        <v>39374.080000000002</v>
      </c>
      <c r="J14" s="189"/>
    </row>
    <row r="15" spans="1:10" x14ac:dyDescent="0.25">
      <c r="A15" s="321"/>
      <c r="B15" s="321"/>
      <c r="C15" s="377"/>
      <c r="D15" s="414" t="s">
        <v>209</v>
      </c>
      <c r="E15" s="42" t="s">
        <v>6</v>
      </c>
      <c r="F15" s="190">
        <f t="shared" ref="F15" si="2">F20+F45</f>
        <v>57374.080000000002</v>
      </c>
      <c r="G15" s="188"/>
      <c r="H15" s="265">
        <f t="shared" ref="H15" si="3">H20+H45+H50</f>
        <v>18000</v>
      </c>
      <c r="I15" s="190">
        <f t="shared" ref="I15" si="4">I20+I45</f>
        <v>39374.080000000002</v>
      </c>
      <c r="J15" s="238"/>
    </row>
    <row r="16" spans="1:10" x14ac:dyDescent="0.25">
      <c r="A16" s="321"/>
      <c r="B16" s="321"/>
      <c r="C16" s="377"/>
      <c r="D16" s="414"/>
      <c r="E16" s="43" t="s">
        <v>119</v>
      </c>
      <c r="F16" s="190">
        <f>F21+F46</f>
        <v>57374.080000000002</v>
      </c>
      <c r="G16" s="188"/>
      <c r="H16" s="265">
        <f t="shared" ref="H16" si="5">H21+H46+H51</f>
        <v>18000</v>
      </c>
      <c r="I16" s="190">
        <f>I21+I46</f>
        <v>39374.080000000002</v>
      </c>
      <c r="J16" s="238"/>
    </row>
    <row r="17" spans="1:10" x14ac:dyDescent="0.25">
      <c r="A17" s="321"/>
      <c r="B17" s="321"/>
      <c r="C17" s="377"/>
      <c r="D17" s="414"/>
      <c r="E17" s="421" t="s">
        <v>1</v>
      </c>
      <c r="F17" s="423"/>
      <c r="G17" s="423"/>
      <c r="H17" s="423"/>
      <c r="I17" s="423"/>
      <c r="J17" s="419"/>
    </row>
    <row r="18" spans="1:10" ht="88.5" customHeight="1" x14ac:dyDescent="0.25">
      <c r="A18" s="321"/>
      <c r="B18" s="321"/>
      <c r="C18" s="377"/>
      <c r="D18" s="414"/>
      <c r="E18" s="422"/>
      <c r="F18" s="424"/>
      <c r="G18" s="424"/>
      <c r="H18" s="424"/>
      <c r="I18" s="424"/>
      <c r="J18" s="420"/>
    </row>
    <row r="19" spans="1:10" ht="30" x14ac:dyDescent="0.25">
      <c r="A19" s="322" t="s">
        <v>34</v>
      </c>
      <c r="B19" s="321" t="s">
        <v>51</v>
      </c>
      <c r="C19" s="414" t="s">
        <v>196</v>
      </c>
      <c r="D19" s="19" t="s">
        <v>26</v>
      </c>
      <c r="E19" s="19"/>
      <c r="F19" s="190">
        <f>F20</f>
        <v>38984.080000000002</v>
      </c>
      <c r="G19" s="190"/>
      <c r="H19" s="190">
        <f>H20</f>
        <v>0</v>
      </c>
      <c r="I19" s="190">
        <f>I20</f>
        <v>38984.080000000002</v>
      </c>
      <c r="J19" s="189"/>
    </row>
    <row r="20" spans="1:10" x14ac:dyDescent="0.25">
      <c r="A20" s="323"/>
      <c r="B20" s="321"/>
      <c r="C20" s="414"/>
      <c r="D20" s="321" t="s">
        <v>209</v>
      </c>
      <c r="E20" s="9" t="s">
        <v>6</v>
      </c>
      <c r="F20" s="190">
        <f>F21</f>
        <v>38984.080000000002</v>
      </c>
      <c r="G20" s="190"/>
      <c r="H20" s="190">
        <f>H21</f>
        <v>0</v>
      </c>
      <c r="I20" s="190">
        <f>I21</f>
        <v>38984.080000000002</v>
      </c>
      <c r="J20" s="189"/>
    </row>
    <row r="21" spans="1:10" x14ac:dyDescent="0.25">
      <c r="A21" s="323"/>
      <c r="B21" s="321"/>
      <c r="C21" s="414"/>
      <c r="D21" s="321"/>
      <c r="E21" s="26" t="s">
        <v>119</v>
      </c>
      <c r="F21" s="190">
        <f>G21+H21+I21</f>
        <v>38984.080000000002</v>
      </c>
      <c r="G21" s="190"/>
      <c r="H21" s="190"/>
      <c r="I21" s="190">
        <v>38984.080000000002</v>
      </c>
      <c r="J21" s="189"/>
    </row>
    <row r="22" spans="1:10" ht="12.75" customHeight="1" x14ac:dyDescent="0.25">
      <c r="A22" s="323"/>
      <c r="B22" s="321"/>
      <c r="C22" s="414"/>
      <c r="D22" s="321"/>
      <c r="E22" s="367"/>
      <c r="F22" s="369"/>
      <c r="G22" s="369"/>
      <c r="H22" s="369"/>
      <c r="I22" s="369"/>
      <c r="J22" s="356"/>
    </row>
    <row r="23" spans="1:10" ht="54" hidden="1" customHeight="1" x14ac:dyDescent="0.25">
      <c r="A23" s="323"/>
      <c r="B23" s="321"/>
      <c r="C23" s="414"/>
      <c r="D23" s="321"/>
      <c r="E23" s="368"/>
      <c r="F23" s="370"/>
      <c r="G23" s="370"/>
      <c r="H23" s="370"/>
      <c r="I23" s="370"/>
      <c r="J23" s="357"/>
    </row>
    <row r="24" spans="1:10" ht="30" x14ac:dyDescent="0.25">
      <c r="A24" s="322" t="s">
        <v>33</v>
      </c>
      <c r="B24" s="321" t="s">
        <v>96</v>
      </c>
      <c r="C24" s="414" t="s">
        <v>196</v>
      </c>
      <c r="D24" s="19" t="s">
        <v>26</v>
      </c>
      <c r="E24" s="19"/>
      <c r="F24" s="190">
        <v>0</v>
      </c>
      <c r="G24" s="190"/>
      <c r="H24" s="190"/>
      <c r="I24" s="190">
        <v>0</v>
      </c>
      <c r="J24" s="189"/>
    </row>
    <row r="25" spans="1:10" x14ac:dyDescent="0.25">
      <c r="A25" s="323"/>
      <c r="B25" s="321"/>
      <c r="C25" s="414"/>
      <c r="D25" s="321" t="s">
        <v>93</v>
      </c>
      <c r="E25" s="367" t="s">
        <v>1</v>
      </c>
      <c r="F25" s="369"/>
      <c r="G25" s="369"/>
      <c r="H25" s="369"/>
      <c r="I25" s="369"/>
      <c r="J25" s="356"/>
    </row>
    <row r="26" spans="1:10" x14ac:dyDescent="0.25">
      <c r="A26" s="323"/>
      <c r="B26" s="321"/>
      <c r="C26" s="414"/>
      <c r="D26" s="321"/>
      <c r="E26" s="376"/>
      <c r="F26" s="374"/>
      <c r="G26" s="374"/>
      <c r="H26" s="374"/>
      <c r="I26" s="374"/>
      <c r="J26" s="375"/>
    </row>
    <row r="27" spans="1:10" x14ac:dyDescent="0.25">
      <c r="A27" s="323"/>
      <c r="B27" s="321"/>
      <c r="C27" s="414"/>
      <c r="D27" s="321"/>
      <c r="E27" s="376"/>
      <c r="F27" s="374"/>
      <c r="G27" s="374"/>
      <c r="H27" s="374"/>
      <c r="I27" s="374"/>
      <c r="J27" s="375"/>
    </row>
    <row r="28" spans="1:10" ht="61.5" customHeight="1" x14ac:dyDescent="0.25">
      <c r="A28" s="323"/>
      <c r="B28" s="321"/>
      <c r="C28" s="414"/>
      <c r="D28" s="321"/>
      <c r="E28" s="368"/>
      <c r="F28" s="370"/>
      <c r="G28" s="370"/>
      <c r="H28" s="370"/>
      <c r="I28" s="370"/>
      <c r="J28" s="357"/>
    </row>
    <row r="29" spans="1:10" ht="30" x14ac:dyDescent="0.25">
      <c r="A29" s="321" t="s">
        <v>120</v>
      </c>
      <c r="B29" s="321" t="s">
        <v>121</v>
      </c>
      <c r="C29" s="377" t="s">
        <v>215</v>
      </c>
      <c r="D29" s="19" t="s">
        <v>26</v>
      </c>
      <c r="E29" s="19"/>
      <c r="F29" s="190">
        <v>0</v>
      </c>
      <c r="G29" s="190"/>
      <c r="H29" s="190"/>
      <c r="I29" s="190">
        <v>0</v>
      </c>
      <c r="J29" s="189"/>
    </row>
    <row r="30" spans="1:10" x14ac:dyDescent="0.25">
      <c r="A30" s="321"/>
      <c r="B30" s="321"/>
      <c r="C30" s="377"/>
      <c r="D30" s="321" t="s">
        <v>93</v>
      </c>
      <c r="E30" s="367" t="s">
        <v>1</v>
      </c>
      <c r="F30" s="369"/>
      <c r="G30" s="369"/>
      <c r="H30" s="369"/>
      <c r="I30" s="369"/>
      <c r="J30" s="356"/>
    </row>
    <row r="31" spans="1:10" x14ac:dyDescent="0.25">
      <c r="A31" s="321"/>
      <c r="B31" s="321"/>
      <c r="C31" s="377"/>
      <c r="D31" s="321"/>
      <c r="E31" s="376"/>
      <c r="F31" s="374"/>
      <c r="G31" s="374"/>
      <c r="H31" s="374"/>
      <c r="I31" s="374"/>
      <c r="J31" s="375"/>
    </row>
    <row r="32" spans="1:10" ht="13.5" customHeight="1" x14ac:dyDescent="0.25">
      <c r="A32" s="321"/>
      <c r="B32" s="321"/>
      <c r="C32" s="377"/>
      <c r="D32" s="321"/>
      <c r="E32" s="376"/>
      <c r="F32" s="374"/>
      <c r="G32" s="374"/>
      <c r="H32" s="374"/>
      <c r="I32" s="374"/>
      <c r="J32" s="375"/>
    </row>
    <row r="33" spans="1:10" ht="31.5" hidden="1" customHeight="1" x14ac:dyDescent="0.25">
      <c r="A33" s="321"/>
      <c r="B33" s="321"/>
      <c r="C33" s="377"/>
      <c r="D33" s="321"/>
      <c r="E33" s="368"/>
      <c r="F33" s="370"/>
      <c r="G33" s="370"/>
      <c r="H33" s="370"/>
      <c r="I33" s="370"/>
      <c r="J33" s="357"/>
    </row>
    <row r="34" spans="1:10" ht="30" x14ac:dyDescent="0.25">
      <c r="A34" s="321" t="s">
        <v>122</v>
      </c>
      <c r="B34" s="321" t="s">
        <v>123</v>
      </c>
      <c r="C34" s="377"/>
      <c r="D34" s="19" t="s">
        <v>26</v>
      </c>
      <c r="E34" s="19"/>
      <c r="F34" s="190">
        <v>0</v>
      </c>
      <c r="G34" s="190"/>
      <c r="H34" s="190"/>
      <c r="I34" s="190">
        <v>0</v>
      </c>
      <c r="J34" s="189"/>
    </row>
    <row r="35" spans="1:10" x14ac:dyDescent="0.25">
      <c r="A35" s="321"/>
      <c r="B35" s="321"/>
      <c r="C35" s="377"/>
      <c r="D35" s="321" t="s">
        <v>93</v>
      </c>
      <c r="E35" s="367"/>
      <c r="F35" s="369"/>
      <c r="G35" s="369"/>
      <c r="H35" s="369"/>
      <c r="I35" s="369"/>
      <c r="J35" s="356"/>
    </row>
    <row r="36" spans="1:10" x14ac:dyDescent="0.25">
      <c r="A36" s="321"/>
      <c r="B36" s="321"/>
      <c r="C36" s="377"/>
      <c r="D36" s="321"/>
      <c r="E36" s="376"/>
      <c r="F36" s="374"/>
      <c r="G36" s="374"/>
      <c r="H36" s="374"/>
      <c r="I36" s="374"/>
      <c r="J36" s="375"/>
    </row>
    <row r="37" spans="1:10" x14ac:dyDescent="0.25">
      <c r="A37" s="321"/>
      <c r="B37" s="321"/>
      <c r="C37" s="377"/>
      <c r="D37" s="321"/>
      <c r="E37" s="376"/>
      <c r="F37" s="374"/>
      <c r="G37" s="374"/>
      <c r="H37" s="374"/>
      <c r="I37" s="374"/>
      <c r="J37" s="375"/>
    </row>
    <row r="38" spans="1:10" ht="45" customHeight="1" x14ac:dyDescent="0.25">
      <c r="A38" s="321"/>
      <c r="B38" s="321"/>
      <c r="C38" s="377"/>
      <c r="D38" s="321"/>
      <c r="E38" s="368"/>
      <c r="F38" s="370"/>
      <c r="G38" s="370"/>
      <c r="H38" s="370"/>
      <c r="I38" s="370"/>
      <c r="J38" s="357"/>
    </row>
    <row r="39" spans="1:10" ht="30" x14ac:dyDescent="0.25">
      <c r="A39" s="321" t="s">
        <v>213</v>
      </c>
      <c r="B39" s="321" t="s">
        <v>55</v>
      </c>
      <c r="C39" s="377"/>
      <c r="D39" s="19" t="s">
        <v>26</v>
      </c>
      <c r="E39" s="19"/>
      <c r="F39" s="190">
        <v>0</v>
      </c>
      <c r="G39" s="190"/>
      <c r="H39" s="190"/>
      <c r="I39" s="190">
        <v>0</v>
      </c>
      <c r="J39" s="189"/>
    </row>
    <row r="40" spans="1:10" x14ac:dyDescent="0.25">
      <c r="A40" s="321"/>
      <c r="B40" s="321"/>
      <c r="C40" s="377"/>
      <c r="D40" s="321" t="s">
        <v>93</v>
      </c>
      <c r="E40" s="367"/>
      <c r="F40" s="369"/>
      <c r="G40" s="369"/>
      <c r="H40" s="369"/>
      <c r="I40" s="369"/>
      <c r="J40" s="356"/>
    </row>
    <row r="41" spans="1:10" x14ac:dyDescent="0.25">
      <c r="A41" s="321"/>
      <c r="B41" s="321"/>
      <c r="C41" s="377"/>
      <c r="D41" s="321"/>
      <c r="E41" s="376"/>
      <c r="F41" s="374"/>
      <c r="G41" s="374"/>
      <c r="H41" s="374"/>
      <c r="I41" s="374"/>
      <c r="J41" s="375"/>
    </row>
    <row r="42" spans="1:10" ht="15" customHeight="1" x14ac:dyDescent="0.25">
      <c r="A42" s="321"/>
      <c r="B42" s="321"/>
      <c r="C42" s="377"/>
      <c r="D42" s="321"/>
      <c r="E42" s="376"/>
      <c r="F42" s="374"/>
      <c r="G42" s="374"/>
      <c r="H42" s="374"/>
      <c r="I42" s="374"/>
      <c r="J42" s="375"/>
    </row>
    <row r="43" spans="1:10" ht="32.25" hidden="1" customHeight="1" x14ac:dyDescent="0.25">
      <c r="A43" s="321"/>
      <c r="B43" s="321"/>
      <c r="C43" s="377"/>
      <c r="D43" s="321"/>
      <c r="E43" s="368"/>
      <c r="F43" s="370"/>
      <c r="G43" s="370"/>
      <c r="H43" s="370"/>
      <c r="I43" s="370"/>
      <c r="J43" s="357"/>
    </row>
    <row r="44" spans="1:10" ht="30" x14ac:dyDescent="0.25">
      <c r="A44" s="321" t="s">
        <v>214</v>
      </c>
      <c r="B44" s="321" t="s">
        <v>57</v>
      </c>
      <c r="C44" s="377" t="s">
        <v>197</v>
      </c>
      <c r="D44" s="19" t="s">
        <v>26</v>
      </c>
      <c r="E44" s="19"/>
      <c r="F44" s="190">
        <f>F45</f>
        <v>18390</v>
      </c>
      <c r="G44" s="190"/>
      <c r="H44" s="190">
        <f>H45</f>
        <v>18000</v>
      </c>
      <c r="I44" s="190">
        <f>I45</f>
        <v>390</v>
      </c>
      <c r="J44" s="189"/>
    </row>
    <row r="45" spans="1:10" x14ac:dyDescent="0.25">
      <c r="A45" s="321"/>
      <c r="B45" s="321"/>
      <c r="C45" s="377"/>
      <c r="D45" s="321" t="s">
        <v>93</v>
      </c>
      <c r="E45" s="9" t="s">
        <v>6</v>
      </c>
      <c r="F45" s="190">
        <f>F46</f>
        <v>18390</v>
      </c>
      <c r="G45" s="190"/>
      <c r="H45" s="190">
        <f>H46</f>
        <v>18000</v>
      </c>
      <c r="I45" s="190">
        <f>I46</f>
        <v>390</v>
      </c>
      <c r="J45" s="189"/>
    </row>
    <row r="46" spans="1:10" x14ac:dyDescent="0.25">
      <c r="A46" s="321"/>
      <c r="B46" s="321"/>
      <c r="C46" s="377"/>
      <c r="D46" s="321"/>
      <c r="E46" s="26" t="s">
        <v>119</v>
      </c>
      <c r="F46" s="190">
        <f>H46+I46</f>
        <v>18390</v>
      </c>
      <c r="G46" s="190"/>
      <c r="H46" s="190">
        <v>18000</v>
      </c>
      <c r="I46" s="190">
        <v>390</v>
      </c>
      <c r="J46" s="189"/>
    </row>
    <row r="47" spans="1:10" x14ac:dyDescent="0.25">
      <c r="A47" s="321"/>
      <c r="B47" s="321"/>
      <c r="C47" s="377"/>
      <c r="D47" s="321"/>
      <c r="E47" s="367"/>
      <c r="F47" s="369"/>
      <c r="G47" s="369"/>
      <c r="H47" s="369"/>
      <c r="I47" s="369"/>
      <c r="J47" s="356"/>
    </row>
    <row r="48" spans="1:10" ht="13.5" customHeight="1" x14ac:dyDescent="0.25">
      <c r="A48" s="321"/>
      <c r="B48" s="321"/>
      <c r="C48" s="377"/>
      <c r="D48" s="321"/>
      <c r="E48" s="368"/>
      <c r="F48" s="370"/>
      <c r="G48" s="370"/>
      <c r="H48" s="370"/>
      <c r="I48" s="370"/>
      <c r="J48" s="357"/>
    </row>
    <row r="49" spans="1:10" ht="27" customHeight="1" x14ac:dyDescent="0.25">
      <c r="A49" s="326" t="s">
        <v>233</v>
      </c>
      <c r="B49" s="326" t="s">
        <v>85</v>
      </c>
      <c r="C49" s="326" t="s">
        <v>251</v>
      </c>
      <c r="D49" s="19" t="s">
        <v>26</v>
      </c>
      <c r="E49" s="72"/>
      <c r="F49" s="239">
        <f>G49+H49+I49</f>
        <v>0</v>
      </c>
      <c r="G49" s="239">
        <f>G50</f>
        <v>0</v>
      </c>
      <c r="H49" s="239">
        <f>H50</f>
        <v>0</v>
      </c>
      <c r="I49" s="239">
        <f>I50</f>
        <v>0</v>
      </c>
      <c r="J49" s="240"/>
    </row>
    <row r="50" spans="1:10" ht="29.25" customHeight="1" x14ac:dyDescent="0.25">
      <c r="A50" s="328"/>
      <c r="B50" s="328"/>
      <c r="C50" s="328"/>
      <c r="D50" s="326" t="s">
        <v>93</v>
      </c>
      <c r="E50" s="9" t="s">
        <v>6</v>
      </c>
      <c r="F50" s="239">
        <f>F51</f>
        <v>0</v>
      </c>
      <c r="G50" s="239">
        <f t="shared" ref="G50:I50" si="6">G51</f>
        <v>0</v>
      </c>
      <c r="H50" s="239">
        <f t="shared" si="6"/>
        <v>0</v>
      </c>
      <c r="I50" s="239">
        <f t="shared" si="6"/>
        <v>0</v>
      </c>
      <c r="J50" s="240"/>
    </row>
    <row r="51" spans="1:10" ht="24" customHeight="1" x14ac:dyDescent="0.25">
      <c r="A51" s="328"/>
      <c r="B51" s="328"/>
      <c r="C51" s="328"/>
      <c r="D51" s="327"/>
      <c r="E51" s="26" t="s">
        <v>119</v>
      </c>
      <c r="F51" s="239">
        <f>G51+H51+I51</f>
        <v>0</v>
      </c>
      <c r="G51" s="239"/>
      <c r="H51" s="239"/>
      <c r="I51" s="239"/>
      <c r="J51" s="240"/>
    </row>
    <row r="52" spans="1:10" ht="30.75" customHeight="1" x14ac:dyDescent="0.25">
      <c r="A52" s="329"/>
      <c r="B52" s="329"/>
      <c r="C52" s="329"/>
      <c r="D52" s="386"/>
      <c r="E52" s="72"/>
      <c r="F52" s="239"/>
      <c r="G52" s="239"/>
      <c r="H52" s="239"/>
      <c r="I52" s="239"/>
      <c r="J52" s="240"/>
    </row>
    <row r="53" spans="1:10" ht="30" x14ac:dyDescent="0.25">
      <c r="A53" s="321" t="s">
        <v>3</v>
      </c>
      <c r="B53" s="322" t="s">
        <v>58</v>
      </c>
      <c r="C53" s="377" t="s">
        <v>203</v>
      </c>
      <c r="D53" s="19" t="s">
        <v>26</v>
      </c>
      <c r="E53" s="19"/>
      <c r="F53" s="190">
        <f>F55</f>
        <v>57472.69</v>
      </c>
      <c r="G53" s="190">
        <f t="shared" ref="G53:I54" si="7">G54</f>
        <v>14866.06</v>
      </c>
      <c r="H53" s="190">
        <f t="shared" si="7"/>
        <v>327.02999999999997</v>
      </c>
      <c r="I53" s="190">
        <f t="shared" si="7"/>
        <v>42279.600000000006</v>
      </c>
      <c r="J53" s="189"/>
    </row>
    <row r="54" spans="1:10" x14ac:dyDescent="0.25">
      <c r="A54" s="321"/>
      <c r="B54" s="323"/>
      <c r="C54" s="377"/>
      <c r="D54" s="321" t="s">
        <v>93</v>
      </c>
      <c r="E54" s="9" t="s">
        <v>6</v>
      </c>
      <c r="F54" s="190">
        <f>F55</f>
        <v>57472.69</v>
      </c>
      <c r="G54" s="190">
        <f t="shared" si="7"/>
        <v>14866.06</v>
      </c>
      <c r="H54" s="190">
        <f t="shared" si="7"/>
        <v>327.02999999999997</v>
      </c>
      <c r="I54" s="190">
        <f t="shared" si="7"/>
        <v>42279.600000000006</v>
      </c>
      <c r="J54" s="189"/>
    </row>
    <row r="55" spans="1:10" x14ac:dyDescent="0.25">
      <c r="A55" s="321"/>
      <c r="B55" s="323"/>
      <c r="C55" s="377"/>
      <c r="D55" s="321"/>
      <c r="E55" s="26" t="s">
        <v>124</v>
      </c>
      <c r="F55" s="190">
        <f>G55+H55+I55</f>
        <v>57472.69</v>
      </c>
      <c r="G55" s="265">
        <f t="shared" ref="G55:H55" si="8">G60+G63+G95+G107+G118+G123+G153</f>
        <v>14866.06</v>
      </c>
      <c r="H55" s="265">
        <f t="shared" si="8"/>
        <v>327.02999999999997</v>
      </c>
      <c r="I55" s="190">
        <f>I60+I63+I95+I107+I118+I123+I153</f>
        <v>42279.600000000006</v>
      </c>
      <c r="J55" s="189"/>
    </row>
    <row r="56" spans="1:10" x14ac:dyDescent="0.25">
      <c r="A56" s="321"/>
      <c r="B56" s="323"/>
      <c r="C56" s="377"/>
      <c r="D56" s="321"/>
      <c r="E56" s="367" t="s">
        <v>1</v>
      </c>
      <c r="F56" s="369"/>
      <c r="G56" s="369"/>
      <c r="H56" s="369"/>
      <c r="I56" s="369"/>
      <c r="J56" s="356"/>
    </row>
    <row r="57" spans="1:10" ht="360" customHeight="1" x14ac:dyDescent="0.25">
      <c r="A57" s="321"/>
      <c r="B57" s="323"/>
      <c r="C57" s="377"/>
      <c r="D57" s="321"/>
      <c r="E57" s="368"/>
      <c r="F57" s="370"/>
      <c r="G57" s="370"/>
      <c r="H57" s="370"/>
      <c r="I57" s="370"/>
      <c r="J57" s="357"/>
    </row>
    <row r="58" spans="1:10" ht="38.25" customHeight="1" x14ac:dyDescent="0.25">
      <c r="A58" s="322" t="s">
        <v>36</v>
      </c>
      <c r="B58" s="322" t="s">
        <v>125</v>
      </c>
      <c r="C58" s="377" t="s">
        <v>211</v>
      </c>
      <c r="D58" s="19" t="s">
        <v>26</v>
      </c>
      <c r="E58" s="19"/>
      <c r="F58" s="190">
        <f>F59</f>
        <v>38292.54</v>
      </c>
      <c r="G58" s="190"/>
      <c r="H58" s="190"/>
      <c r="I58" s="190">
        <f>I59</f>
        <v>38292.54</v>
      </c>
      <c r="J58" s="189"/>
    </row>
    <row r="59" spans="1:10" x14ac:dyDescent="0.25">
      <c r="A59" s="323"/>
      <c r="B59" s="323"/>
      <c r="C59" s="377"/>
      <c r="D59" s="321" t="s">
        <v>93</v>
      </c>
      <c r="E59" s="9" t="s">
        <v>6</v>
      </c>
      <c r="F59" s="190">
        <f>F60</f>
        <v>38292.54</v>
      </c>
      <c r="G59" s="190"/>
      <c r="H59" s="190"/>
      <c r="I59" s="190">
        <f>I60</f>
        <v>38292.54</v>
      </c>
      <c r="J59" s="189"/>
    </row>
    <row r="60" spans="1:10" ht="24" customHeight="1" x14ac:dyDescent="0.25">
      <c r="A60" s="323"/>
      <c r="B60" s="323"/>
      <c r="C60" s="377"/>
      <c r="D60" s="321"/>
      <c r="E60" s="27" t="s">
        <v>124</v>
      </c>
      <c r="F60" s="190">
        <f>I60</f>
        <v>38292.54</v>
      </c>
      <c r="G60" s="190"/>
      <c r="H60" s="190"/>
      <c r="I60" s="190">
        <v>38292.54</v>
      </c>
      <c r="J60" s="189"/>
    </row>
    <row r="61" spans="1:10" ht="30" x14ac:dyDescent="0.25">
      <c r="A61" s="322" t="s">
        <v>35</v>
      </c>
      <c r="B61" s="322" t="s">
        <v>60</v>
      </c>
      <c r="C61" s="377"/>
      <c r="D61" s="19" t="s">
        <v>26</v>
      </c>
      <c r="E61" s="19"/>
      <c r="F61" s="190">
        <f>F71+F79+F84++F89</f>
        <v>10</v>
      </c>
      <c r="G61" s="190">
        <f t="shared" ref="G61:I61" si="9">G71+G79+G84++G89</f>
        <v>0</v>
      </c>
      <c r="H61" s="190">
        <f t="shared" si="9"/>
        <v>0</v>
      </c>
      <c r="I61" s="190">
        <f t="shared" si="9"/>
        <v>10</v>
      </c>
      <c r="J61" s="189"/>
    </row>
    <row r="62" spans="1:10" ht="15.75" customHeight="1" x14ac:dyDescent="0.25">
      <c r="A62" s="323"/>
      <c r="B62" s="323"/>
      <c r="C62" s="377"/>
      <c r="D62" s="333" t="s">
        <v>93</v>
      </c>
      <c r="E62" s="59" t="s">
        <v>6</v>
      </c>
      <c r="F62" s="190">
        <f>F72+F80+F85+F90</f>
        <v>10</v>
      </c>
      <c r="G62" s="190">
        <f t="shared" ref="G62:H62" si="10">G72+G80+G85+G90</f>
        <v>0</v>
      </c>
      <c r="H62" s="190">
        <f t="shared" si="10"/>
        <v>0</v>
      </c>
      <c r="I62" s="190">
        <f>I72+I80+I85+I90</f>
        <v>10</v>
      </c>
      <c r="J62" s="189"/>
    </row>
    <row r="63" spans="1:10" ht="76.5" customHeight="1" x14ac:dyDescent="0.25">
      <c r="A63" s="323"/>
      <c r="B63" s="323"/>
      <c r="C63" s="377"/>
      <c r="D63" s="334"/>
      <c r="E63" s="62" t="s">
        <v>124</v>
      </c>
      <c r="F63" s="190">
        <f>F73+F81+F86+F91</f>
        <v>10</v>
      </c>
      <c r="G63" s="190">
        <f t="shared" ref="G63:I63" si="11">G73+G81+G86+G91</f>
        <v>0</v>
      </c>
      <c r="H63" s="190">
        <f t="shared" si="11"/>
        <v>0</v>
      </c>
      <c r="I63" s="190">
        <f t="shared" si="11"/>
        <v>10</v>
      </c>
      <c r="J63" s="241"/>
    </row>
    <row r="64" spans="1:10" ht="15.75" hidden="1" customHeight="1" x14ac:dyDescent="0.25">
      <c r="A64" s="323"/>
      <c r="B64" s="323"/>
      <c r="C64" s="377"/>
      <c r="D64" s="56"/>
      <c r="E64" s="23"/>
      <c r="F64" s="242"/>
      <c r="G64" s="242"/>
      <c r="H64" s="242"/>
      <c r="I64" s="242"/>
      <c r="J64" s="241"/>
    </row>
    <row r="65" spans="1:10" ht="15.75" hidden="1" customHeight="1" x14ac:dyDescent="0.25">
      <c r="A65" s="323"/>
      <c r="B65" s="323"/>
      <c r="C65" s="377"/>
      <c r="D65" s="57"/>
      <c r="E65" s="20"/>
      <c r="F65" s="239"/>
      <c r="G65" s="239"/>
      <c r="H65" s="239"/>
      <c r="I65" s="239"/>
      <c r="J65" s="240"/>
    </row>
    <row r="66" spans="1:10" ht="30" x14ac:dyDescent="0.25">
      <c r="A66" s="321" t="s">
        <v>126</v>
      </c>
      <c r="B66" s="322" t="s">
        <v>127</v>
      </c>
      <c r="C66" s="377"/>
      <c r="D66" s="19" t="s">
        <v>26</v>
      </c>
      <c r="E66" s="19"/>
      <c r="F66" s="190">
        <v>0</v>
      </c>
      <c r="G66" s="190"/>
      <c r="H66" s="190"/>
      <c r="I66" s="190">
        <v>0</v>
      </c>
      <c r="J66" s="189"/>
    </row>
    <row r="67" spans="1:10" x14ac:dyDescent="0.25">
      <c r="A67" s="321"/>
      <c r="B67" s="323"/>
      <c r="C67" s="377"/>
      <c r="D67" s="321" t="s">
        <v>93</v>
      </c>
      <c r="E67" s="367" t="s">
        <v>1</v>
      </c>
      <c r="F67" s="369"/>
      <c r="G67" s="369"/>
      <c r="H67" s="369"/>
      <c r="I67" s="369"/>
      <c r="J67" s="356"/>
    </row>
    <row r="68" spans="1:10" x14ac:dyDescent="0.25">
      <c r="A68" s="321"/>
      <c r="B68" s="323"/>
      <c r="C68" s="377"/>
      <c r="D68" s="321"/>
      <c r="E68" s="376"/>
      <c r="F68" s="374"/>
      <c r="G68" s="374"/>
      <c r="H68" s="374"/>
      <c r="I68" s="374"/>
      <c r="J68" s="375"/>
    </row>
    <row r="69" spans="1:10" x14ac:dyDescent="0.25">
      <c r="A69" s="321"/>
      <c r="B69" s="323"/>
      <c r="C69" s="377"/>
      <c r="D69" s="321"/>
      <c r="E69" s="376"/>
      <c r="F69" s="374"/>
      <c r="G69" s="374"/>
      <c r="H69" s="374"/>
      <c r="I69" s="374"/>
      <c r="J69" s="375"/>
    </row>
    <row r="70" spans="1:10" ht="44.25" customHeight="1" x14ac:dyDescent="0.25">
      <c r="A70" s="321"/>
      <c r="B70" s="323"/>
      <c r="C70" s="377"/>
      <c r="D70" s="321"/>
      <c r="E70" s="368"/>
      <c r="F70" s="370"/>
      <c r="G70" s="370"/>
      <c r="H70" s="370"/>
      <c r="I70" s="370"/>
      <c r="J70" s="357"/>
    </row>
    <row r="71" spans="1:10" ht="30" x14ac:dyDescent="0.25">
      <c r="A71" s="321" t="s">
        <v>128</v>
      </c>
      <c r="B71" s="322" t="s">
        <v>129</v>
      </c>
      <c r="C71" s="377"/>
      <c r="D71" s="19" t="s">
        <v>26</v>
      </c>
      <c r="E71" s="19"/>
      <c r="F71" s="243">
        <f t="shared" ref="F71:F72" si="12">G71+H71+I71</f>
        <v>10</v>
      </c>
      <c r="G71" s="190">
        <f t="shared" ref="G71:H71" si="13">G72</f>
        <v>0</v>
      </c>
      <c r="H71" s="190">
        <f t="shared" si="13"/>
        <v>0</v>
      </c>
      <c r="I71" s="190">
        <f>I72</f>
        <v>10</v>
      </c>
      <c r="J71" s="189"/>
    </row>
    <row r="72" spans="1:10" x14ac:dyDescent="0.25">
      <c r="A72" s="321"/>
      <c r="B72" s="323"/>
      <c r="C72" s="377"/>
      <c r="D72" s="322" t="s">
        <v>93</v>
      </c>
      <c r="E72" s="59" t="s">
        <v>6</v>
      </c>
      <c r="F72" s="243">
        <f t="shared" si="12"/>
        <v>10</v>
      </c>
      <c r="G72" s="243">
        <f t="shared" ref="G72:H72" si="14">G73</f>
        <v>0</v>
      </c>
      <c r="H72" s="243">
        <f t="shared" si="14"/>
        <v>0</v>
      </c>
      <c r="I72" s="243">
        <f>I73</f>
        <v>10</v>
      </c>
      <c r="J72" s="244"/>
    </row>
    <row r="73" spans="1:10" ht="31.5" customHeight="1" x14ac:dyDescent="0.25">
      <c r="A73" s="321"/>
      <c r="B73" s="323"/>
      <c r="C73" s="377"/>
      <c r="D73" s="324"/>
      <c r="E73" s="62" t="s">
        <v>124</v>
      </c>
      <c r="F73" s="243">
        <f>G73+H73+I73</f>
        <v>10</v>
      </c>
      <c r="G73" s="243"/>
      <c r="H73" s="243"/>
      <c r="I73" s="243">
        <v>10</v>
      </c>
      <c r="J73" s="244"/>
    </row>
    <row r="74" spans="1:10" ht="30" x14ac:dyDescent="0.25">
      <c r="A74" s="321" t="s">
        <v>130</v>
      </c>
      <c r="B74" s="322" t="s">
        <v>131</v>
      </c>
      <c r="C74" s="377"/>
      <c r="D74" s="19" t="s">
        <v>26</v>
      </c>
      <c r="E74" s="19"/>
      <c r="F74" s="190">
        <v>0</v>
      </c>
      <c r="G74" s="190"/>
      <c r="H74" s="190"/>
      <c r="I74" s="190"/>
      <c r="J74" s="189"/>
    </row>
    <row r="75" spans="1:10" x14ac:dyDescent="0.25">
      <c r="A75" s="321"/>
      <c r="B75" s="323"/>
      <c r="C75" s="377"/>
      <c r="D75" s="321" t="s">
        <v>93</v>
      </c>
      <c r="E75" s="367"/>
      <c r="F75" s="369"/>
      <c r="G75" s="369"/>
      <c r="H75" s="369"/>
      <c r="I75" s="369"/>
      <c r="J75" s="356"/>
    </row>
    <row r="76" spans="1:10" x14ac:dyDescent="0.25">
      <c r="A76" s="321"/>
      <c r="B76" s="323"/>
      <c r="C76" s="377"/>
      <c r="D76" s="321"/>
      <c r="E76" s="376"/>
      <c r="F76" s="374"/>
      <c r="G76" s="374"/>
      <c r="H76" s="374"/>
      <c r="I76" s="374"/>
      <c r="J76" s="375"/>
    </row>
    <row r="77" spans="1:10" x14ac:dyDescent="0.25">
      <c r="A77" s="321"/>
      <c r="B77" s="323"/>
      <c r="C77" s="377"/>
      <c r="D77" s="321"/>
      <c r="E77" s="376"/>
      <c r="F77" s="374"/>
      <c r="G77" s="374"/>
      <c r="H77" s="374"/>
      <c r="I77" s="374"/>
      <c r="J77" s="375"/>
    </row>
    <row r="78" spans="1:10" ht="27" customHeight="1" x14ac:dyDescent="0.25">
      <c r="A78" s="321"/>
      <c r="B78" s="323"/>
      <c r="C78" s="377"/>
      <c r="D78" s="321"/>
      <c r="E78" s="368"/>
      <c r="F78" s="370"/>
      <c r="G78" s="370"/>
      <c r="H78" s="370"/>
      <c r="I78" s="370"/>
      <c r="J78" s="357"/>
    </row>
    <row r="79" spans="1:10" ht="34.5" customHeight="1" x14ac:dyDescent="0.25">
      <c r="A79" s="321" t="s">
        <v>132</v>
      </c>
      <c r="B79" s="322" t="s">
        <v>133</v>
      </c>
      <c r="C79" s="377"/>
      <c r="D79" s="19" t="s">
        <v>26</v>
      </c>
      <c r="E79" s="19"/>
      <c r="F79" s="190">
        <v>0</v>
      </c>
      <c r="G79" s="190"/>
      <c r="H79" s="190"/>
      <c r="I79" s="190">
        <v>0</v>
      </c>
      <c r="J79" s="189"/>
    </row>
    <row r="80" spans="1:10" ht="18.75" customHeight="1" x14ac:dyDescent="0.25">
      <c r="A80" s="321"/>
      <c r="B80" s="323"/>
      <c r="C80" s="377"/>
      <c r="D80" s="321" t="s">
        <v>93</v>
      </c>
      <c r="E80" s="9" t="s">
        <v>6</v>
      </c>
      <c r="F80" s="190"/>
      <c r="G80" s="190"/>
      <c r="H80" s="190"/>
      <c r="I80" s="190"/>
      <c r="J80" s="189"/>
    </row>
    <row r="81" spans="1:10" ht="12.75" customHeight="1" x14ac:dyDescent="0.25">
      <c r="A81" s="321"/>
      <c r="B81" s="323"/>
      <c r="C81" s="377"/>
      <c r="D81" s="321"/>
      <c r="E81" s="27" t="s">
        <v>124</v>
      </c>
      <c r="F81" s="190"/>
      <c r="G81" s="190"/>
      <c r="H81" s="190"/>
      <c r="I81" s="190"/>
      <c r="J81" s="189"/>
    </row>
    <row r="82" spans="1:10" ht="9" customHeight="1" x14ac:dyDescent="0.25">
      <c r="A82" s="321"/>
      <c r="B82" s="323"/>
      <c r="C82" s="377"/>
      <c r="D82" s="321"/>
      <c r="E82" s="367"/>
      <c r="F82" s="369"/>
      <c r="G82" s="369"/>
      <c r="H82" s="369"/>
      <c r="I82" s="369"/>
      <c r="J82" s="356"/>
    </row>
    <row r="83" spans="1:10" ht="8.25" customHeight="1" x14ac:dyDescent="0.25">
      <c r="A83" s="321"/>
      <c r="B83" s="323"/>
      <c r="C83" s="377"/>
      <c r="D83" s="321"/>
      <c r="E83" s="368"/>
      <c r="F83" s="370"/>
      <c r="G83" s="370"/>
      <c r="H83" s="370"/>
      <c r="I83" s="370"/>
      <c r="J83" s="357"/>
    </row>
    <row r="84" spans="1:10" ht="30" x14ac:dyDescent="0.25">
      <c r="A84" s="321" t="s">
        <v>220</v>
      </c>
      <c r="B84" s="322" t="s">
        <v>219</v>
      </c>
      <c r="C84" s="377"/>
      <c r="D84" s="19" t="s">
        <v>26</v>
      </c>
      <c r="E84" s="19"/>
      <c r="F84" s="190">
        <f>G84+H84+I84</f>
        <v>0</v>
      </c>
      <c r="G84" s="190">
        <f>G85</f>
        <v>0</v>
      </c>
      <c r="H84" s="190">
        <f t="shared" ref="H84:I84" si="15">H85</f>
        <v>0</v>
      </c>
      <c r="I84" s="190">
        <f t="shared" si="15"/>
        <v>0</v>
      </c>
      <c r="J84" s="189"/>
    </row>
    <row r="85" spans="1:10" x14ac:dyDescent="0.25">
      <c r="A85" s="321"/>
      <c r="B85" s="323"/>
      <c r="C85" s="377"/>
      <c r="D85" s="321" t="s">
        <v>93</v>
      </c>
      <c r="E85" s="9" t="s">
        <v>6</v>
      </c>
      <c r="F85" s="190">
        <f>F86</f>
        <v>0</v>
      </c>
      <c r="G85" s="190">
        <f>G86</f>
        <v>0</v>
      </c>
      <c r="H85" s="190">
        <f>H86</f>
        <v>0</v>
      </c>
      <c r="I85" s="190">
        <f>I86</f>
        <v>0</v>
      </c>
      <c r="J85" s="189"/>
    </row>
    <row r="86" spans="1:10" x14ac:dyDescent="0.25">
      <c r="A86" s="321"/>
      <c r="B86" s="323"/>
      <c r="C86" s="377"/>
      <c r="D86" s="321"/>
      <c r="E86" s="27" t="s">
        <v>124</v>
      </c>
      <c r="F86" s="190">
        <f>G86+H86+I86</f>
        <v>0</v>
      </c>
      <c r="G86" s="190"/>
      <c r="H86" s="190"/>
      <c r="I86" s="190"/>
      <c r="J86" s="189"/>
    </row>
    <row r="87" spans="1:10" ht="13.5" customHeight="1" x14ac:dyDescent="0.25">
      <c r="A87" s="321"/>
      <c r="B87" s="323"/>
      <c r="C87" s="377"/>
      <c r="D87" s="321"/>
      <c r="E87" s="367"/>
      <c r="F87" s="369"/>
      <c r="G87" s="369"/>
      <c r="H87" s="369"/>
      <c r="I87" s="369"/>
      <c r="J87" s="356"/>
    </row>
    <row r="88" spans="1:10" ht="4.5" hidden="1" customHeight="1" x14ac:dyDescent="0.25">
      <c r="A88" s="321"/>
      <c r="B88" s="324"/>
      <c r="C88" s="377"/>
      <c r="D88" s="321"/>
      <c r="E88" s="368"/>
      <c r="F88" s="370"/>
      <c r="G88" s="370"/>
      <c r="H88" s="370"/>
      <c r="I88" s="370"/>
      <c r="J88" s="357"/>
    </row>
    <row r="89" spans="1:10" ht="30" customHeight="1" x14ac:dyDescent="0.25">
      <c r="A89" s="333" t="s">
        <v>250</v>
      </c>
      <c r="B89" s="354" t="s">
        <v>263</v>
      </c>
      <c r="C89" s="362" t="s">
        <v>265</v>
      </c>
      <c r="D89" s="19" t="s">
        <v>26</v>
      </c>
      <c r="E89" s="19"/>
      <c r="F89" s="190">
        <f>G89+H89+I89</f>
        <v>0</v>
      </c>
      <c r="G89" s="190">
        <f>G90</f>
        <v>0</v>
      </c>
      <c r="H89" s="190">
        <f t="shared" ref="H89:I89" si="16">H90</f>
        <v>0</v>
      </c>
      <c r="I89" s="190">
        <f t="shared" si="16"/>
        <v>0</v>
      </c>
      <c r="J89" s="189"/>
    </row>
    <row r="90" spans="1:10" x14ac:dyDescent="0.25">
      <c r="A90" s="334"/>
      <c r="B90" s="354"/>
      <c r="C90" s="372"/>
      <c r="D90" s="322" t="s">
        <v>93</v>
      </c>
      <c r="E90" s="9" t="s">
        <v>6</v>
      </c>
      <c r="F90" s="190">
        <f>F91</f>
        <v>0</v>
      </c>
      <c r="G90" s="190">
        <f>G91</f>
        <v>0</v>
      </c>
      <c r="H90" s="190">
        <f>H91</f>
        <v>0</v>
      </c>
      <c r="I90" s="190">
        <f>I91</f>
        <v>0</v>
      </c>
      <c r="J90" s="189"/>
    </row>
    <row r="91" spans="1:10" ht="29.25" customHeight="1" x14ac:dyDescent="0.25">
      <c r="A91" s="334"/>
      <c r="B91" s="354"/>
      <c r="C91" s="372"/>
      <c r="D91" s="323"/>
      <c r="E91" s="27" t="s">
        <v>124</v>
      </c>
      <c r="F91" s="190">
        <f>G91+H91+I91</f>
        <v>0</v>
      </c>
      <c r="G91" s="190"/>
      <c r="H91" s="190"/>
      <c r="I91" s="190"/>
      <c r="J91" s="189"/>
    </row>
    <row r="92" spans="1:10" ht="13.5" customHeight="1" x14ac:dyDescent="0.25">
      <c r="A92" s="335"/>
      <c r="B92" s="354"/>
      <c r="C92" s="373"/>
      <c r="D92" s="329"/>
      <c r="E92" s="77"/>
      <c r="F92" s="239"/>
      <c r="G92" s="239"/>
      <c r="H92" s="239"/>
      <c r="I92" s="239"/>
      <c r="J92" s="240"/>
    </row>
    <row r="93" spans="1:10" ht="30" customHeight="1" x14ac:dyDescent="0.25">
      <c r="A93" s="317" t="s">
        <v>61</v>
      </c>
      <c r="B93" s="400" t="s">
        <v>62</v>
      </c>
      <c r="C93" s="383" t="s">
        <v>198</v>
      </c>
      <c r="D93" s="19" t="s">
        <v>26</v>
      </c>
      <c r="E93" s="19"/>
      <c r="F93" s="190">
        <f>F95</f>
        <v>443.71000000000004</v>
      </c>
      <c r="G93" s="190">
        <f t="shared" ref="G93:I94" si="17">G94</f>
        <v>166.06</v>
      </c>
      <c r="H93" s="190">
        <f t="shared" si="17"/>
        <v>27.03</v>
      </c>
      <c r="I93" s="190">
        <f t="shared" si="17"/>
        <v>250.62</v>
      </c>
      <c r="J93" s="189"/>
    </row>
    <row r="94" spans="1:10" x14ac:dyDescent="0.25">
      <c r="A94" s="399"/>
      <c r="B94" s="401"/>
      <c r="C94" s="403"/>
      <c r="D94" s="321" t="s">
        <v>93</v>
      </c>
      <c r="E94" s="9" t="s">
        <v>6</v>
      </c>
      <c r="F94" s="190">
        <f>G94+H94+I94</f>
        <v>443.71000000000004</v>
      </c>
      <c r="G94" s="190">
        <f t="shared" si="17"/>
        <v>166.06</v>
      </c>
      <c r="H94" s="190">
        <f t="shared" si="17"/>
        <v>27.03</v>
      </c>
      <c r="I94" s="190">
        <f t="shared" si="17"/>
        <v>250.62</v>
      </c>
      <c r="J94" s="189"/>
    </row>
    <row r="95" spans="1:10" x14ac:dyDescent="0.25">
      <c r="A95" s="399"/>
      <c r="B95" s="401"/>
      <c r="C95" s="403"/>
      <c r="D95" s="321"/>
      <c r="E95" s="27" t="s">
        <v>124</v>
      </c>
      <c r="F95" s="190">
        <f>G95+H95+I95</f>
        <v>443.71000000000004</v>
      </c>
      <c r="G95" s="190">
        <f t="shared" ref="G95:H95" si="18">G100+G105</f>
        <v>166.06</v>
      </c>
      <c r="H95" s="190">
        <f t="shared" si="18"/>
        <v>27.03</v>
      </c>
      <c r="I95" s="190">
        <f>I100+I105</f>
        <v>250.62</v>
      </c>
      <c r="J95" s="189"/>
    </row>
    <row r="96" spans="1:10" x14ac:dyDescent="0.25">
      <c r="A96" s="399"/>
      <c r="B96" s="401"/>
      <c r="C96" s="403"/>
      <c r="D96" s="321"/>
      <c r="E96" s="367" t="s">
        <v>1</v>
      </c>
      <c r="F96" s="369"/>
      <c r="G96" s="369"/>
      <c r="H96" s="369"/>
      <c r="I96" s="369"/>
      <c r="J96" s="356"/>
    </row>
    <row r="97" spans="1:10" ht="30" customHeight="1" x14ac:dyDescent="0.25">
      <c r="A97" s="318"/>
      <c r="B97" s="402"/>
      <c r="C97" s="404"/>
      <c r="D97" s="321"/>
      <c r="E97" s="368"/>
      <c r="F97" s="370"/>
      <c r="G97" s="370"/>
      <c r="H97" s="370"/>
      <c r="I97" s="370"/>
      <c r="J97" s="357"/>
    </row>
    <row r="98" spans="1:10" ht="30" x14ac:dyDescent="0.25">
      <c r="A98" s="321" t="s">
        <v>134</v>
      </c>
      <c r="B98" s="322" t="s">
        <v>135</v>
      </c>
      <c r="C98" s="362" t="s">
        <v>198</v>
      </c>
      <c r="D98" s="19" t="s">
        <v>26</v>
      </c>
      <c r="E98" s="19"/>
      <c r="F98" s="190">
        <f>F99</f>
        <v>250</v>
      </c>
      <c r="G98" s="190"/>
      <c r="H98" s="190"/>
      <c r="I98" s="190">
        <f>I99</f>
        <v>250</v>
      </c>
      <c r="J98" s="189"/>
    </row>
    <row r="99" spans="1:10" x14ac:dyDescent="0.25">
      <c r="A99" s="321"/>
      <c r="B99" s="323"/>
      <c r="C99" s="363"/>
      <c r="D99" s="321" t="s">
        <v>93</v>
      </c>
      <c r="E99" s="9" t="s">
        <v>6</v>
      </c>
      <c r="F99" s="190">
        <f>I99</f>
        <v>250</v>
      </c>
      <c r="G99" s="190"/>
      <c r="H99" s="190"/>
      <c r="I99" s="190">
        <f>I100</f>
        <v>250</v>
      </c>
      <c r="J99" s="189"/>
    </row>
    <row r="100" spans="1:10" x14ac:dyDescent="0.25">
      <c r="A100" s="321"/>
      <c r="B100" s="323"/>
      <c r="C100" s="363"/>
      <c r="D100" s="321"/>
      <c r="E100" s="26" t="s">
        <v>124</v>
      </c>
      <c r="F100" s="190">
        <f>I100</f>
        <v>250</v>
      </c>
      <c r="G100" s="190"/>
      <c r="H100" s="190"/>
      <c r="I100" s="190">
        <v>250</v>
      </c>
      <c r="J100" s="189"/>
    </row>
    <row r="101" spans="1:10" x14ac:dyDescent="0.25">
      <c r="A101" s="321"/>
      <c r="B101" s="323"/>
      <c r="C101" s="363"/>
      <c r="D101" s="321"/>
      <c r="E101" s="367"/>
      <c r="F101" s="369"/>
      <c r="G101" s="369"/>
      <c r="H101" s="369"/>
      <c r="I101" s="369"/>
      <c r="J101" s="356"/>
    </row>
    <row r="102" spans="1:10" ht="29.25" customHeight="1" x14ac:dyDescent="0.25">
      <c r="A102" s="326"/>
      <c r="B102" s="323"/>
      <c r="C102" s="363"/>
      <c r="D102" s="321"/>
      <c r="E102" s="368"/>
      <c r="F102" s="370"/>
      <c r="G102" s="370"/>
      <c r="H102" s="370"/>
      <c r="I102" s="370"/>
      <c r="J102" s="357"/>
    </row>
    <row r="103" spans="1:10" ht="36.75" customHeight="1" x14ac:dyDescent="0.25">
      <c r="A103" s="361" t="s">
        <v>225</v>
      </c>
      <c r="B103" s="398" t="s">
        <v>263</v>
      </c>
      <c r="C103" s="362" t="s">
        <v>261</v>
      </c>
      <c r="D103" s="19" t="s">
        <v>26</v>
      </c>
      <c r="E103" s="19"/>
      <c r="F103" s="239">
        <f t="shared" ref="F103:F104" si="19">G103+H103+I103</f>
        <v>193.71</v>
      </c>
      <c r="G103" s="239">
        <f t="shared" ref="G103:I104" si="20">G104</f>
        <v>166.06</v>
      </c>
      <c r="H103" s="239">
        <f t="shared" si="20"/>
        <v>27.03</v>
      </c>
      <c r="I103" s="239">
        <f t="shared" si="20"/>
        <v>0.62</v>
      </c>
      <c r="J103" s="240"/>
    </row>
    <row r="104" spans="1:10" ht="28.5" customHeight="1" x14ac:dyDescent="0.25">
      <c r="A104" s="361"/>
      <c r="B104" s="398"/>
      <c r="C104" s="363"/>
      <c r="D104" s="321" t="s">
        <v>93</v>
      </c>
      <c r="E104" s="9" t="s">
        <v>6</v>
      </c>
      <c r="F104" s="239">
        <f t="shared" si="19"/>
        <v>193.71</v>
      </c>
      <c r="G104" s="239">
        <f t="shared" si="20"/>
        <v>166.06</v>
      </c>
      <c r="H104" s="239">
        <f t="shared" si="20"/>
        <v>27.03</v>
      </c>
      <c r="I104" s="239">
        <f t="shared" si="20"/>
        <v>0.62</v>
      </c>
      <c r="J104" s="240"/>
    </row>
    <row r="105" spans="1:10" ht="30" customHeight="1" x14ac:dyDescent="0.25">
      <c r="A105" s="361"/>
      <c r="B105" s="398"/>
      <c r="C105" s="364"/>
      <c r="D105" s="321"/>
      <c r="E105" s="26" t="s">
        <v>124</v>
      </c>
      <c r="F105" s="239">
        <f>G105+H105+I105</f>
        <v>193.71</v>
      </c>
      <c r="G105" s="239">
        <v>166.06</v>
      </c>
      <c r="H105" s="239">
        <v>27.03</v>
      </c>
      <c r="I105" s="239">
        <v>0.62</v>
      </c>
      <c r="J105" s="240"/>
    </row>
    <row r="106" spans="1:10" ht="30" x14ac:dyDescent="0.25">
      <c r="A106" s="333" t="s">
        <v>63</v>
      </c>
      <c r="B106" s="354" t="s">
        <v>64</v>
      </c>
      <c r="C106" s="358"/>
      <c r="D106" s="19" t="s">
        <v>26</v>
      </c>
      <c r="E106" s="19"/>
      <c r="F106" s="190">
        <v>0</v>
      </c>
      <c r="G106" s="190"/>
      <c r="H106" s="190"/>
      <c r="I106" s="190">
        <v>0</v>
      </c>
      <c r="J106" s="189"/>
    </row>
    <row r="107" spans="1:10" x14ac:dyDescent="0.25">
      <c r="A107" s="334"/>
      <c r="B107" s="354"/>
      <c r="C107" s="359"/>
      <c r="D107" s="321" t="s">
        <v>93</v>
      </c>
      <c r="E107" s="367"/>
      <c r="F107" s="369"/>
      <c r="G107" s="369"/>
      <c r="H107" s="369"/>
      <c r="I107" s="369"/>
      <c r="J107" s="356"/>
    </row>
    <row r="108" spans="1:10" x14ac:dyDescent="0.25">
      <c r="A108" s="334"/>
      <c r="B108" s="354"/>
      <c r="C108" s="359"/>
      <c r="D108" s="321"/>
      <c r="E108" s="376"/>
      <c r="F108" s="374"/>
      <c r="G108" s="374"/>
      <c r="H108" s="374"/>
      <c r="I108" s="374"/>
      <c r="J108" s="375"/>
    </row>
    <row r="109" spans="1:10" x14ac:dyDescent="0.25">
      <c r="A109" s="334"/>
      <c r="B109" s="354"/>
      <c r="C109" s="359"/>
      <c r="D109" s="321"/>
      <c r="E109" s="376"/>
      <c r="F109" s="374"/>
      <c r="G109" s="374"/>
      <c r="H109" s="374"/>
      <c r="I109" s="374"/>
      <c r="J109" s="375"/>
    </row>
    <row r="110" spans="1:10" ht="2.25" customHeight="1" x14ac:dyDescent="0.25">
      <c r="A110" s="335"/>
      <c r="B110" s="354"/>
      <c r="C110" s="360"/>
      <c r="D110" s="321"/>
      <c r="E110" s="368"/>
      <c r="F110" s="370"/>
      <c r="G110" s="370"/>
      <c r="H110" s="370"/>
      <c r="I110" s="370"/>
      <c r="J110" s="357"/>
    </row>
    <row r="111" spans="1:10" ht="33.75" customHeight="1" x14ac:dyDescent="0.25">
      <c r="A111" s="333" t="s">
        <v>216</v>
      </c>
      <c r="B111" s="334" t="s">
        <v>208</v>
      </c>
      <c r="C111" s="358"/>
      <c r="D111" s="50" t="s">
        <v>26</v>
      </c>
      <c r="E111" s="51"/>
      <c r="F111" s="239">
        <v>0</v>
      </c>
      <c r="G111" s="239"/>
      <c r="H111" s="239"/>
      <c r="I111" s="239">
        <v>0</v>
      </c>
      <c r="J111" s="240"/>
    </row>
    <row r="112" spans="1:10" ht="49.5" customHeight="1" x14ac:dyDescent="0.25">
      <c r="A112" s="334"/>
      <c r="B112" s="334"/>
      <c r="C112" s="359"/>
      <c r="D112" s="322" t="s">
        <v>93</v>
      </c>
      <c r="E112" s="367"/>
      <c r="F112" s="369"/>
      <c r="G112" s="369"/>
      <c r="H112" s="369"/>
      <c r="I112" s="369"/>
      <c r="J112" s="356"/>
    </row>
    <row r="113" spans="1:10" ht="23.25" hidden="1" customHeight="1" x14ac:dyDescent="0.25">
      <c r="A113" s="334"/>
      <c r="B113" s="334"/>
      <c r="C113" s="359"/>
      <c r="D113" s="323"/>
      <c r="E113" s="376"/>
      <c r="F113" s="374"/>
      <c r="G113" s="374"/>
      <c r="H113" s="374"/>
      <c r="I113" s="374"/>
      <c r="J113" s="375"/>
    </row>
    <row r="114" spans="1:10" ht="6" hidden="1" customHeight="1" x14ac:dyDescent="0.25">
      <c r="A114" s="334"/>
      <c r="B114" s="334"/>
      <c r="C114" s="359"/>
      <c r="D114" s="323"/>
      <c r="E114" s="376"/>
      <c r="F114" s="374"/>
      <c r="G114" s="374"/>
      <c r="H114" s="374"/>
      <c r="I114" s="374"/>
      <c r="J114" s="375"/>
    </row>
    <row r="115" spans="1:10" ht="55.5" hidden="1" customHeight="1" x14ac:dyDescent="0.25">
      <c r="A115" s="335"/>
      <c r="B115" s="335"/>
      <c r="C115" s="360"/>
      <c r="D115" s="324"/>
      <c r="E115" s="368"/>
      <c r="F115" s="370"/>
      <c r="G115" s="370"/>
      <c r="H115" s="370"/>
      <c r="I115" s="370"/>
      <c r="J115" s="357"/>
    </row>
    <row r="116" spans="1:10" ht="30" x14ac:dyDescent="0.25">
      <c r="A116" s="333" t="s">
        <v>65</v>
      </c>
      <c r="B116" s="322" t="s">
        <v>66</v>
      </c>
      <c r="C116" s="377" t="s">
        <v>199</v>
      </c>
      <c r="D116" s="19" t="s">
        <v>26</v>
      </c>
      <c r="E116" s="19"/>
      <c r="F116" s="190">
        <f>F117</f>
        <v>3670</v>
      </c>
      <c r="G116" s="190"/>
      <c r="H116" s="190"/>
      <c r="I116" s="190">
        <f>F116</f>
        <v>3670</v>
      </c>
      <c r="J116" s="189"/>
    </row>
    <row r="117" spans="1:10" x14ac:dyDescent="0.25">
      <c r="A117" s="334"/>
      <c r="B117" s="323"/>
      <c r="C117" s="377"/>
      <c r="D117" s="321" t="s">
        <v>93</v>
      </c>
      <c r="E117" s="9" t="s">
        <v>6</v>
      </c>
      <c r="F117" s="190">
        <f>F118</f>
        <v>3670</v>
      </c>
      <c r="G117" s="190"/>
      <c r="H117" s="190"/>
      <c r="I117" s="190">
        <f>F117</f>
        <v>3670</v>
      </c>
      <c r="J117" s="189"/>
    </row>
    <row r="118" spans="1:10" x14ac:dyDescent="0.25">
      <c r="A118" s="334"/>
      <c r="B118" s="323"/>
      <c r="C118" s="377"/>
      <c r="D118" s="321"/>
      <c r="E118" s="26" t="s">
        <v>124</v>
      </c>
      <c r="F118" s="190">
        <f>I118</f>
        <v>3670</v>
      </c>
      <c r="G118" s="190"/>
      <c r="H118" s="190"/>
      <c r="I118" s="190">
        <v>3670</v>
      </c>
      <c r="J118" s="189"/>
    </row>
    <row r="119" spans="1:10" ht="14.25" customHeight="1" x14ac:dyDescent="0.25">
      <c r="A119" s="334"/>
      <c r="B119" s="323"/>
      <c r="C119" s="377"/>
      <c r="D119" s="321"/>
      <c r="E119" s="367"/>
      <c r="F119" s="369"/>
      <c r="G119" s="369"/>
      <c r="H119" s="369"/>
      <c r="I119" s="369"/>
      <c r="J119" s="356"/>
    </row>
    <row r="120" spans="1:10" ht="3.75" hidden="1" customHeight="1" x14ac:dyDescent="0.25">
      <c r="A120" s="335"/>
      <c r="B120" s="323"/>
      <c r="C120" s="377"/>
      <c r="D120" s="321"/>
      <c r="E120" s="368"/>
      <c r="F120" s="370"/>
      <c r="G120" s="370"/>
      <c r="H120" s="370"/>
      <c r="I120" s="370"/>
      <c r="J120" s="357"/>
    </row>
    <row r="121" spans="1:10" ht="30" x14ac:dyDescent="0.25">
      <c r="A121" s="333" t="s">
        <v>67</v>
      </c>
      <c r="B121" s="322" t="s">
        <v>68</v>
      </c>
      <c r="C121" s="377"/>
      <c r="D121" s="19" t="s">
        <v>26</v>
      </c>
      <c r="E121" s="60"/>
      <c r="F121" s="190">
        <f>I121</f>
        <v>50</v>
      </c>
      <c r="G121" s="190"/>
      <c r="H121" s="190"/>
      <c r="I121" s="245">
        <f>I122</f>
        <v>50</v>
      </c>
      <c r="J121" s="189"/>
    </row>
    <row r="122" spans="1:10" x14ac:dyDescent="0.25">
      <c r="A122" s="334"/>
      <c r="B122" s="323"/>
      <c r="C122" s="377"/>
      <c r="D122" s="321" t="s">
        <v>93</v>
      </c>
      <c r="E122" s="61" t="s">
        <v>6</v>
      </c>
      <c r="F122" s="190">
        <f>I122</f>
        <v>50</v>
      </c>
      <c r="G122" s="190"/>
      <c r="H122" s="190"/>
      <c r="I122" s="245">
        <f>I123</f>
        <v>50</v>
      </c>
      <c r="J122" s="189"/>
    </row>
    <row r="123" spans="1:10" x14ac:dyDescent="0.25">
      <c r="A123" s="334"/>
      <c r="B123" s="323"/>
      <c r="C123" s="377"/>
      <c r="D123" s="321"/>
      <c r="E123" s="390" t="s">
        <v>124</v>
      </c>
      <c r="F123" s="393">
        <f>I123</f>
        <v>50</v>
      </c>
      <c r="G123" s="396"/>
      <c r="H123" s="396"/>
      <c r="I123" s="397">
        <f>I138</f>
        <v>50</v>
      </c>
      <c r="J123" s="427"/>
    </row>
    <row r="124" spans="1:10" x14ac:dyDescent="0.25">
      <c r="A124" s="334"/>
      <c r="B124" s="323"/>
      <c r="C124" s="377"/>
      <c r="D124" s="321"/>
      <c r="E124" s="390"/>
      <c r="F124" s="394"/>
      <c r="G124" s="396"/>
      <c r="H124" s="396"/>
      <c r="I124" s="397"/>
      <c r="J124" s="427"/>
    </row>
    <row r="125" spans="1:10" ht="48" customHeight="1" x14ac:dyDescent="0.25">
      <c r="A125" s="335"/>
      <c r="B125" s="323"/>
      <c r="C125" s="377"/>
      <c r="D125" s="321"/>
      <c r="E125" s="390"/>
      <c r="F125" s="395"/>
      <c r="G125" s="396"/>
      <c r="H125" s="396"/>
      <c r="I125" s="397"/>
      <c r="J125" s="427"/>
    </row>
    <row r="126" spans="1:10" ht="30" x14ac:dyDescent="0.25">
      <c r="A126" s="321" t="s">
        <v>136</v>
      </c>
      <c r="B126" s="322" t="s">
        <v>137</v>
      </c>
      <c r="C126" s="377"/>
      <c r="D126" s="19" t="s">
        <v>26</v>
      </c>
      <c r="E126" s="19"/>
      <c r="F126" s="190">
        <v>0</v>
      </c>
      <c r="G126" s="190"/>
      <c r="H126" s="190"/>
      <c r="I126" s="190">
        <v>0</v>
      </c>
      <c r="J126" s="189"/>
    </row>
    <row r="127" spans="1:10" x14ac:dyDescent="0.25">
      <c r="A127" s="321"/>
      <c r="B127" s="323"/>
      <c r="C127" s="377"/>
      <c r="D127" s="321" t="s">
        <v>93</v>
      </c>
      <c r="E127" s="367"/>
      <c r="F127" s="369"/>
      <c r="G127" s="369"/>
      <c r="H127" s="369"/>
      <c r="I127" s="369"/>
      <c r="J127" s="356"/>
    </row>
    <row r="128" spans="1:10" x14ac:dyDescent="0.25">
      <c r="A128" s="321"/>
      <c r="B128" s="323"/>
      <c r="C128" s="377"/>
      <c r="D128" s="321"/>
      <c r="E128" s="376"/>
      <c r="F128" s="374"/>
      <c r="G128" s="374"/>
      <c r="H128" s="374"/>
      <c r="I128" s="374"/>
      <c r="J128" s="375"/>
    </row>
    <row r="129" spans="1:10" x14ac:dyDescent="0.25">
      <c r="A129" s="321"/>
      <c r="B129" s="323"/>
      <c r="C129" s="377"/>
      <c r="D129" s="321"/>
      <c r="E129" s="376"/>
      <c r="F129" s="374"/>
      <c r="G129" s="374"/>
      <c r="H129" s="374"/>
      <c r="I129" s="374"/>
      <c r="J129" s="375"/>
    </row>
    <row r="130" spans="1:10" ht="3" customHeight="1" x14ac:dyDescent="0.25">
      <c r="A130" s="321"/>
      <c r="B130" s="323"/>
      <c r="C130" s="377"/>
      <c r="D130" s="321"/>
      <c r="E130" s="368"/>
      <c r="F130" s="370"/>
      <c r="G130" s="370"/>
      <c r="H130" s="370"/>
      <c r="I130" s="370"/>
      <c r="J130" s="357"/>
    </row>
    <row r="131" spans="1:10" ht="30" x14ac:dyDescent="0.25">
      <c r="A131" s="321" t="s">
        <v>138</v>
      </c>
      <c r="B131" s="322" t="s">
        <v>139</v>
      </c>
      <c r="C131" s="377"/>
      <c r="D131" s="19" t="s">
        <v>26</v>
      </c>
      <c r="E131" s="19"/>
      <c r="F131" s="190">
        <v>0</v>
      </c>
      <c r="G131" s="190"/>
      <c r="H131" s="190"/>
      <c r="I131" s="190">
        <v>0</v>
      </c>
      <c r="J131" s="189"/>
    </row>
    <row r="132" spans="1:10" x14ac:dyDescent="0.25">
      <c r="A132" s="321"/>
      <c r="B132" s="323"/>
      <c r="C132" s="377"/>
      <c r="D132" s="321" t="s">
        <v>93</v>
      </c>
      <c r="E132" s="367"/>
      <c r="F132" s="369"/>
      <c r="G132" s="369"/>
      <c r="H132" s="369"/>
      <c r="I132" s="369"/>
      <c r="J132" s="356"/>
    </row>
    <row r="133" spans="1:10" x14ac:dyDescent="0.25">
      <c r="A133" s="321"/>
      <c r="B133" s="323"/>
      <c r="C133" s="377"/>
      <c r="D133" s="321"/>
      <c r="E133" s="376"/>
      <c r="F133" s="374"/>
      <c r="G133" s="374"/>
      <c r="H133" s="374"/>
      <c r="I133" s="374"/>
      <c r="J133" s="375"/>
    </row>
    <row r="134" spans="1:10" x14ac:dyDescent="0.25">
      <c r="A134" s="321"/>
      <c r="B134" s="323"/>
      <c r="C134" s="377"/>
      <c r="D134" s="321"/>
      <c r="E134" s="376"/>
      <c r="F134" s="374"/>
      <c r="G134" s="374"/>
      <c r="H134" s="374"/>
      <c r="I134" s="374"/>
      <c r="J134" s="375"/>
    </row>
    <row r="135" spans="1:10" ht="0.75" customHeight="1" x14ac:dyDescent="0.25">
      <c r="A135" s="321"/>
      <c r="B135" s="323"/>
      <c r="C135" s="377"/>
      <c r="D135" s="321"/>
      <c r="E135" s="368"/>
      <c r="F135" s="370"/>
      <c r="G135" s="370"/>
      <c r="H135" s="370"/>
      <c r="I135" s="370"/>
      <c r="J135" s="357"/>
    </row>
    <row r="136" spans="1:10" ht="30" x14ac:dyDescent="0.25">
      <c r="A136" s="321" t="s">
        <v>140</v>
      </c>
      <c r="B136" s="322" t="s">
        <v>142</v>
      </c>
      <c r="C136" s="377"/>
      <c r="D136" s="19" t="s">
        <v>26</v>
      </c>
      <c r="E136" s="19"/>
      <c r="F136" s="190">
        <f>I136</f>
        <v>50</v>
      </c>
      <c r="G136" s="190"/>
      <c r="H136" s="190"/>
      <c r="I136" s="190">
        <f>I137</f>
        <v>50</v>
      </c>
      <c r="J136" s="189"/>
    </row>
    <row r="137" spans="1:10" x14ac:dyDescent="0.25">
      <c r="A137" s="321"/>
      <c r="B137" s="323"/>
      <c r="C137" s="377"/>
      <c r="D137" s="322" t="s">
        <v>93</v>
      </c>
      <c r="E137" s="59" t="s">
        <v>6</v>
      </c>
      <c r="F137" s="243">
        <f>I137</f>
        <v>50</v>
      </c>
      <c r="G137" s="243"/>
      <c r="H137" s="243"/>
      <c r="I137" s="243">
        <f>I138</f>
        <v>50</v>
      </c>
      <c r="J137" s="244"/>
    </row>
    <row r="138" spans="1:10" ht="15.75" customHeight="1" x14ac:dyDescent="0.25">
      <c r="A138" s="321"/>
      <c r="B138" s="323"/>
      <c r="C138" s="377"/>
      <c r="D138" s="323"/>
      <c r="E138" s="390" t="s">
        <v>124</v>
      </c>
      <c r="F138" s="391">
        <f>I138</f>
        <v>50</v>
      </c>
      <c r="G138" s="391"/>
      <c r="H138" s="391"/>
      <c r="I138" s="391">
        <v>50</v>
      </c>
      <c r="J138" s="428"/>
    </row>
    <row r="139" spans="1:10" ht="20.25" customHeight="1" x14ac:dyDescent="0.25">
      <c r="A139" s="321"/>
      <c r="B139" s="323"/>
      <c r="C139" s="377"/>
      <c r="D139" s="323"/>
      <c r="E139" s="390"/>
      <c r="F139" s="391"/>
      <c r="G139" s="391"/>
      <c r="H139" s="391"/>
      <c r="I139" s="391"/>
      <c r="J139" s="428"/>
    </row>
    <row r="140" spans="1:10" ht="8.25" customHeight="1" x14ac:dyDescent="0.25">
      <c r="A140" s="321"/>
      <c r="B140" s="323"/>
      <c r="C140" s="377"/>
      <c r="D140" s="324"/>
      <c r="E140" s="390"/>
      <c r="F140" s="391"/>
      <c r="G140" s="391"/>
      <c r="H140" s="391"/>
      <c r="I140" s="391"/>
      <c r="J140" s="428"/>
    </row>
    <row r="141" spans="1:10" ht="16.5" hidden="1" customHeight="1" x14ac:dyDescent="0.25">
      <c r="A141" s="321"/>
      <c r="B141" s="324"/>
      <c r="C141" s="377"/>
      <c r="D141" s="57"/>
      <c r="E141" s="390"/>
      <c r="F141" s="391"/>
      <c r="G141" s="391"/>
      <c r="H141" s="391"/>
      <c r="I141" s="391"/>
      <c r="J141" s="428"/>
    </row>
    <row r="142" spans="1:10" ht="16.5" customHeight="1" x14ac:dyDescent="0.25">
      <c r="A142" s="326" t="s">
        <v>287</v>
      </c>
      <c r="B142" s="326" t="s">
        <v>318</v>
      </c>
      <c r="C142" s="321"/>
      <c r="D142" s="106" t="s">
        <v>26</v>
      </c>
      <c r="E142" s="107"/>
      <c r="F142" s="192"/>
      <c r="G142" s="192"/>
      <c r="H142" s="192"/>
      <c r="I142" s="192"/>
      <c r="J142" s="189"/>
    </row>
    <row r="143" spans="1:10" ht="16.5" customHeight="1" x14ac:dyDescent="0.25">
      <c r="A143" s="328"/>
      <c r="B143" s="328"/>
      <c r="C143" s="392"/>
      <c r="D143" s="321" t="s">
        <v>93</v>
      </c>
      <c r="E143" s="19" t="s">
        <v>6</v>
      </c>
      <c r="F143" s="192"/>
      <c r="G143" s="192"/>
      <c r="H143" s="192"/>
      <c r="I143" s="192"/>
      <c r="J143" s="189"/>
    </row>
    <row r="144" spans="1:10" ht="99" customHeight="1" x14ac:dyDescent="0.25">
      <c r="A144" s="329"/>
      <c r="B144" s="329"/>
      <c r="C144" s="392"/>
      <c r="D144" s="392"/>
      <c r="E144" s="107" t="s">
        <v>124</v>
      </c>
      <c r="F144" s="192"/>
      <c r="G144" s="192"/>
      <c r="H144" s="192"/>
      <c r="I144" s="192"/>
      <c r="J144" s="189"/>
    </row>
    <row r="145" spans="1:10" ht="30" customHeight="1" x14ac:dyDescent="0.25">
      <c r="A145" s="326" t="s">
        <v>234</v>
      </c>
      <c r="B145" s="326" t="s">
        <v>85</v>
      </c>
      <c r="C145" s="326"/>
      <c r="D145" s="75" t="s">
        <v>26</v>
      </c>
      <c r="E145" s="74"/>
      <c r="F145" s="202"/>
      <c r="G145" s="202"/>
      <c r="H145" s="202"/>
      <c r="I145" s="202"/>
      <c r="J145" s="240"/>
    </row>
    <row r="146" spans="1:10" ht="18.75" customHeight="1" x14ac:dyDescent="0.25">
      <c r="A146" s="328"/>
      <c r="B146" s="328"/>
      <c r="C146" s="328"/>
      <c r="D146" s="326" t="s">
        <v>93</v>
      </c>
      <c r="E146" s="19" t="s">
        <v>6</v>
      </c>
      <c r="F146" s="202"/>
      <c r="G146" s="202"/>
      <c r="H146" s="202"/>
      <c r="I146" s="202"/>
      <c r="J146" s="240"/>
    </row>
    <row r="147" spans="1:10" ht="29.25" customHeight="1" x14ac:dyDescent="0.25">
      <c r="A147" s="329"/>
      <c r="B147" s="329"/>
      <c r="C147" s="329"/>
      <c r="D147" s="329"/>
      <c r="E147" s="74"/>
      <c r="F147" s="202"/>
      <c r="G147" s="202"/>
      <c r="H147" s="202"/>
      <c r="I147" s="202"/>
      <c r="J147" s="240"/>
    </row>
    <row r="148" spans="1:10" ht="29.25" customHeight="1" x14ac:dyDescent="0.25">
      <c r="A148" s="326" t="s">
        <v>320</v>
      </c>
      <c r="B148" s="326" t="s">
        <v>231</v>
      </c>
      <c r="C148" s="326"/>
      <c r="D148" s="260" t="s">
        <v>26</v>
      </c>
      <c r="E148" s="74"/>
      <c r="F148" s="261"/>
      <c r="G148" s="261"/>
      <c r="H148" s="261"/>
      <c r="I148" s="261"/>
      <c r="J148" s="259"/>
    </row>
    <row r="149" spans="1:10" ht="29.25" customHeight="1" x14ac:dyDescent="0.25">
      <c r="A149" s="328"/>
      <c r="B149" s="328"/>
      <c r="C149" s="328"/>
      <c r="D149" s="326" t="s">
        <v>93</v>
      </c>
      <c r="E149" s="19" t="s">
        <v>6</v>
      </c>
      <c r="F149" s="261"/>
      <c r="G149" s="261"/>
      <c r="H149" s="261"/>
      <c r="I149" s="261"/>
      <c r="J149" s="259"/>
    </row>
    <row r="150" spans="1:10" ht="29.25" customHeight="1" x14ac:dyDescent="0.25">
      <c r="A150" s="329"/>
      <c r="B150" s="329"/>
      <c r="C150" s="329"/>
      <c r="D150" s="329"/>
      <c r="E150" s="74"/>
      <c r="F150" s="261"/>
      <c r="G150" s="261"/>
      <c r="H150" s="261"/>
      <c r="I150" s="261"/>
      <c r="J150" s="259"/>
    </row>
    <row r="151" spans="1:10" ht="29.25" customHeight="1" x14ac:dyDescent="0.25">
      <c r="A151" s="326" t="s">
        <v>453</v>
      </c>
      <c r="B151" s="326" t="s">
        <v>451</v>
      </c>
      <c r="C151" s="326" t="s">
        <v>454</v>
      </c>
      <c r="D151" s="75" t="s">
        <v>26</v>
      </c>
      <c r="E151" s="74"/>
      <c r="F151" s="202"/>
      <c r="G151" s="202"/>
      <c r="H151" s="202"/>
      <c r="I151" s="202"/>
      <c r="J151" s="240"/>
    </row>
    <row r="152" spans="1:10" ht="18.75" customHeight="1" x14ac:dyDescent="0.25">
      <c r="A152" s="328"/>
      <c r="B152" s="328"/>
      <c r="C152" s="328"/>
      <c r="D152" s="326" t="s">
        <v>93</v>
      </c>
      <c r="E152" s="19" t="s">
        <v>6</v>
      </c>
      <c r="F152" s="202">
        <f>F153</f>
        <v>15006.44</v>
      </c>
      <c r="G152" s="266">
        <f t="shared" ref="G152:J152" si="21">G153</f>
        <v>14700</v>
      </c>
      <c r="H152" s="266">
        <f t="shared" si="21"/>
        <v>300</v>
      </c>
      <c r="I152" s="266">
        <f t="shared" si="21"/>
        <v>6.44</v>
      </c>
      <c r="J152" s="266">
        <f t="shared" si="21"/>
        <v>0</v>
      </c>
    </row>
    <row r="153" spans="1:10" ht="28.5" customHeight="1" x14ac:dyDescent="0.25">
      <c r="A153" s="329"/>
      <c r="B153" s="329"/>
      <c r="C153" s="329"/>
      <c r="D153" s="329"/>
      <c r="E153" s="74" t="s">
        <v>124</v>
      </c>
      <c r="F153" s="202">
        <f>G153+H153+I153+J153</f>
        <v>15006.44</v>
      </c>
      <c r="G153" s="202">
        <v>14700</v>
      </c>
      <c r="H153" s="202">
        <v>300</v>
      </c>
      <c r="I153" s="202">
        <v>6.44</v>
      </c>
      <c r="J153" s="240">
        <v>0</v>
      </c>
    </row>
    <row r="154" spans="1:10" ht="44.25" customHeight="1" x14ac:dyDescent="0.25">
      <c r="A154" s="321" t="s">
        <v>69</v>
      </c>
      <c r="B154" s="321" t="s">
        <v>104</v>
      </c>
      <c r="C154" s="377" t="s">
        <v>143</v>
      </c>
      <c r="D154" s="19" t="s">
        <v>26</v>
      </c>
      <c r="E154" s="19"/>
      <c r="F154" s="192">
        <f>F159+F168+F238+F278+F283</f>
        <v>101466.79000000001</v>
      </c>
      <c r="G154" s="192">
        <f t="shared" ref="G154:I154" si="22">G155</f>
        <v>0</v>
      </c>
      <c r="H154" s="192">
        <f t="shared" si="22"/>
        <v>0</v>
      </c>
      <c r="I154" s="192">
        <f t="shared" si="22"/>
        <v>101466.79000000001</v>
      </c>
      <c r="J154" s="189"/>
    </row>
    <row r="155" spans="1:10" x14ac:dyDescent="0.25">
      <c r="A155" s="321"/>
      <c r="B155" s="321"/>
      <c r="C155" s="377"/>
      <c r="D155" s="321" t="s">
        <v>93</v>
      </c>
      <c r="E155" s="9" t="s">
        <v>6</v>
      </c>
      <c r="F155" s="192">
        <f>F160+F169+F239+F279+F284</f>
        <v>101466.79000000001</v>
      </c>
      <c r="G155" s="192">
        <f>G156+G157+G158</f>
        <v>0</v>
      </c>
      <c r="H155" s="192">
        <f t="shared" ref="H155" si="23">H156+H157+H158</f>
        <v>0</v>
      </c>
      <c r="I155" s="192">
        <f>I156+I157+I158</f>
        <v>101466.79000000001</v>
      </c>
      <c r="J155" s="189"/>
    </row>
    <row r="156" spans="1:10" x14ac:dyDescent="0.25">
      <c r="A156" s="321"/>
      <c r="B156" s="321"/>
      <c r="C156" s="377"/>
      <c r="D156" s="321"/>
      <c r="E156" s="26" t="s">
        <v>124</v>
      </c>
      <c r="F156" s="192">
        <f>G156+H156+I156</f>
        <v>101466.79000000001</v>
      </c>
      <c r="G156" s="192">
        <f>G161+G170+G240+G280</f>
        <v>0</v>
      </c>
      <c r="H156" s="192">
        <f>H161+H170+H280+H240</f>
        <v>0</v>
      </c>
      <c r="I156" s="192">
        <f>I161+I170+I280+I240</f>
        <v>101466.79000000001</v>
      </c>
      <c r="J156" s="189"/>
    </row>
    <row r="157" spans="1:10" x14ac:dyDescent="0.25">
      <c r="A157" s="321"/>
      <c r="B157" s="321"/>
      <c r="C157" s="377"/>
      <c r="D157" s="321"/>
      <c r="E157" s="55" t="s">
        <v>141</v>
      </c>
      <c r="F157" s="198">
        <f>G157+H157+I157</f>
        <v>0</v>
      </c>
      <c r="G157" s="198">
        <f>G171+G241+G281</f>
        <v>0</v>
      </c>
      <c r="H157" s="198">
        <f>H171+H241+H281</f>
        <v>0</v>
      </c>
      <c r="I157" s="198">
        <f>I171+I241+I281</f>
        <v>0</v>
      </c>
      <c r="J157" s="244"/>
    </row>
    <row r="158" spans="1:10" ht="163.5" customHeight="1" x14ac:dyDescent="0.25">
      <c r="A158" s="321"/>
      <c r="B158" s="321"/>
      <c r="C158" s="377"/>
      <c r="D158" s="321"/>
      <c r="E158" s="55" t="s">
        <v>119</v>
      </c>
      <c r="F158" s="198">
        <f>G158+H158+I158</f>
        <v>0</v>
      </c>
      <c r="G158" s="198"/>
      <c r="H158" s="198">
        <f>H162</f>
        <v>0</v>
      </c>
      <c r="I158" s="198"/>
      <c r="J158" s="244"/>
    </row>
    <row r="159" spans="1:10" ht="30" x14ac:dyDescent="0.25">
      <c r="A159" s="322" t="s">
        <v>144</v>
      </c>
      <c r="B159" s="322" t="s">
        <v>222</v>
      </c>
      <c r="C159" s="377" t="s">
        <v>204</v>
      </c>
      <c r="D159" s="19" t="s">
        <v>26</v>
      </c>
      <c r="E159" s="19"/>
      <c r="F159" s="190">
        <f>F160</f>
        <v>90190.27</v>
      </c>
      <c r="G159" s="190"/>
      <c r="H159" s="190">
        <f>H160</f>
        <v>0</v>
      </c>
      <c r="I159" s="190">
        <f>I160</f>
        <v>90190.27</v>
      </c>
      <c r="J159" s="189"/>
    </row>
    <row r="160" spans="1:10" x14ac:dyDescent="0.25">
      <c r="A160" s="323"/>
      <c r="B160" s="323"/>
      <c r="C160" s="377"/>
      <c r="D160" s="321" t="s">
        <v>93</v>
      </c>
      <c r="E160" s="9" t="s">
        <v>6</v>
      </c>
      <c r="F160" s="190">
        <f>H160+I160</f>
        <v>90190.27</v>
      </c>
      <c r="G160" s="190"/>
      <c r="H160" s="190">
        <f>H162+H161</f>
        <v>0</v>
      </c>
      <c r="I160" s="190">
        <f>I161</f>
        <v>90190.27</v>
      </c>
      <c r="J160" s="189"/>
    </row>
    <row r="161" spans="1:10" ht="21.75" customHeight="1" x14ac:dyDescent="0.25">
      <c r="A161" s="323"/>
      <c r="B161" s="323"/>
      <c r="C161" s="377"/>
      <c r="D161" s="321"/>
      <c r="E161" s="26" t="s">
        <v>124</v>
      </c>
      <c r="F161" s="190">
        <f>I161</f>
        <v>90190.27</v>
      </c>
      <c r="G161" s="190"/>
      <c r="H161" s="190"/>
      <c r="I161" s="190">
        <v>90190.27</v>
      </c>
      <c r="J161" s="189"/>
    </row>
    <row r="162" spans="1:10" ht="24" customHeight="1" x14ac:dyDescent="0.25">
      <c r="A162" s="323"/>
      <c r="B162" s="323"/>
      <c r="C162" s="377"/>
      <c r="D162" s="321"/>
      <c r="E162" s="26" t="s">
        <v>119</v>
      </c>
      <c r="F162" s="190">
        <f>F166+F167</f>
        <v>0</v>
      </c>
      <c r="G162" s="190"/>
      <c r="H162" s="190"/>
      <c r="I162" s="190"/>
      <c r="J162" s="189"/>
    </row>
    <row r="163" spans="1:10" ht="98.25" customHeight="1" x14ac:dyDescent="0.25">
      <c r="A163" s="323"/>
      <c r="B163" s="323"/>
      <c r="C163" s="377"/>
      <c r="D163" s="321"/>
      <c r="E163" s="9" t="s">
        <v>1</v>
      </c>
      <c r="F163" s="190"/>
      <c r="G163" s="190"/>
      <c r="H163" s="190"/>
      <c r="I163" s="190"/>
      <c r="J163" s="189"/>
    </row>
    <row r="164" spans="1:10" ht="36" customHeight="1" x14ac:dyDescent="0.25">
      <c r="A164" s="333" t="s">
        <v>223</v>
      </c>
      <c r="B164" s="322" t="s">
        <v>224</v>
      </c>
      <c r="C164" s="358"/>
      <c r="D164" s="19" t="s">
        <v>26</v>
      </c>
      <c r="E164" s="9"/>
      <c r="F164" s="190">
        <f>F165</f>
        <v>0</v>
      </c>
      <c r="G164" s="190"/>
      <c r="H164" s="190">
        <f>H165</f>
        <v>0</v>
      </c>
      <c r="I164" s="190"/>
      <c r="J164" s="189"/>
    </row>
    <row r="165" spans="1:10" ht="24.75" customHeight="1" x14ac:dyDescent="0.25">
      <c r="A165" s="334"/>
      <c r="B165" s="372"/>
      <c r="C165" s="359"/>
      <c r="D165" s="321" t="s">
        <v>93</v>
      </c>
      <c r="E165" s="9" t="s">
        <v>6</v>
      </c>
      <c r="F165" s="190">
        <f>F166+F167</f>
        <v>0</v>
      </c>
      <c r="G165" s="190"/>
      <c r="H165" s="190">
        <f>H166+H167</f>
        <v>0</v>
      </c>
      <c r="I165" s="190"/>
      <c r="J165" s="189"/>
    </row>
    <row r="166" spans="1:10" ht="24.75" customHeight="1" x14ac:dyDescent="0.25">
      <c r="A166" s="334"/>
      <c r="B166" s="372"/>
      <c r="C166" s="359"/>
      <c r="D166" s="321"/>
      <c r="E166" s="26" t="s">
        <v>124</v>
      </c>
      <c r="F166" s="190">
        <f>G166+H166+I166+J166</f>
        <v>0</v>
      </c>
      <c r="G166" s="190"/>
      <c r="H166" s="190"/>
      <c r="I166" s="190"/>
      <c r="J166" s="189"/>
    </row>
    <row r="167" spans="1:10" ht="33" customHeight="1" x14ac:dyDescent="0.25">
      <c r="A167" s="334"/>
      <c r="B167" s="324"/>
      <c r="C167" s="359"/>
      <c r="D167" s="321"/>
      <c r="E167" s="54" t="s">
        <v>119</v>
      </c>
      <c r="F167" s="190">
        <f>G167+H167+J167</f>
        <v>0</v>
      </c>
      <c r="G167" s="190"/>
      <c r="H167" s="190"/>
      <c r="I167" s="190"/>
      <c r="J167" s="189"/>
    </row>
    <row r="168" spans="1:10" ht="30" x14ac:dyDescent="0.25">
      <c r="A168" s="322" t="s">
        <v>145</v>
      </c>
      <c r="B168" s="322" t="s">
        <v>146</v>
      </c>
      <c r="C168" s="377" t="s">
        <v>200</v>
      </c>
      <c r="D168" s="19" t="s">
        <v>26</v>
      </c>
      <c r="E168" s="19"/>
      <c r="F168" s="192">
        <f>G168+H168+I168</f>
        <v>2963</v>
      </c>
      <c r="G168" s="192">
        <f t="shared" ref="G168:H168" si="24">G169</f>
        <v>0</v>
      </c>
      <c r="H168" s="192">
        <f t="shared" si="24"/>
        <v>0</v>
      </c>
      <c r="I168" s="192">
        <f>I188+I218+I223</f>
        <v>2963</v>
      </c>
      <c r="J168" s="189"/>
    </row>
    <row r="169" spans="1:10" x14ac:dyDescent="0.25">
      <c r="A169" s="323"/>
      <c r="B169" s="323"/>
      <c r="C169" s="377"/>
      <c r="D169" s="321" t="s">
        <v>93</v>
      </c>
      <c r="E169" s="9" t="s">
        <v>6</v>
      </c>
      <c r="F169" s="192">
        <f>F189+F209+F224+F218+F197</f>
        <v>2963</v>
      </c>
      <c r="G169" s="192">
        <f>G189+G209+G224+G218</f>
        <v>0</v>
      </c>
      <c r="H169" s="192">
        <f>H189+H209+H224+H218+H197</f>
        <v>0</v>
      </c>
      <c r="I169" s="192">
        <f>I189+I218+I224</f>
        <v>2963</v>
      </c>
      <c r="J169" s="189"/>
    </row>
    <row r="170" spans="1:10" x14ac:dyDescent="0.25">
      <c r="A170" s="323"/>
      <c r="B170" s="323"/>
      <c r="C170" s="377"/>
      <c r="D170" s="321"/>
      <c r="E170" s="26" t="s">
        <v>124</v>
      </c>
      <c r="F170" s="192">
        <f>F190+F210+F225++F219</f>
        <v>2963</v>
      </c>
      <c r="G170" s="192">
        <f>G190+G210+G225+G219</f>
        <v>0</v>
      </c>
      <c r="H170" s="192">
        <f>H190+H210+H225++H219+H198</f>
        <v>0</v>
      </c>
      <c r="I170" s="192">
        <f>I190+I210+I219+I225</f>
        <v>2963</v>
      </c>
      <c r="J170" s="189"/>
    </row>
    <row r="171" spans="1:10" ht="22.5" customHeight="1" x14ac:dyDescent="0.25">
      <c r="A171" s="323"/>
      <c r="B171" s="323"/>
      <c r="C171" s="377"/>
      <c r="D171" s="321"/>
      <c r="E171" s="387" t="s">
        <v>141</v>
      </c>
      <c r="F171" s="381">
        <f>I171</f>
        <v>0</v>
      </c>
      <c r="G171" s="381"/>
      <c r="H171" s="381"/>
      <c r="I171" s="381"/>
      <c r="J171" s="356"/>
    </row>
    <row r="172" spans="1:10" ht="2.25" customHeight="1" x14ac:dyDescent="0.25">
      <c r="A172" s="323"/>
      <c r="B172" s="323"/>
      <c r="C172" s="377"/>
      <c r="D172" s="321"/>
      <c r="E172" s="388"/>
      <c r="F172" s="382"/>
      <c r="G172" s="382"/>
      <c r="H172" s="382"/>
      <c r="I172" s="382"/>
      <c r="J172" s="357"/>
    </row>
    <row r="173" spans="1:10" ht="30" x14ac:dyDescent="0.25">
      <c r="A173" s="321" t="s">
        <v>147</v>
      </c>
      <c r="B173" s="322" t="s">
        <v>148</v>
      </c>
      <c r="C173" s="377"/>
      <c r="D173" s="19" t="s">
        <v>26</v>
      </c>
      <c r="E173" s="19"/>
      <c r="F173" s="190">
        <v>0</v>
      </c>
      <c r="G173" s="190"/>
      <c r="H173" s="190"/>
      <c r="I173" s="190">
        <v>0</v>
      </c>
      <c r="J173" s="189"/>
    </row>
    <row r="174" spans="1:10" x14ac:dyDescent="0.25">
      <c r="A174" s="321"/>
      <c r="B174" s="323"/>
      <c r="C174" s="377"/>
      <c r="D174" s="321" t="s">
        <v>93</v>
      </c>
      <c r="E174" s="367"/>
      <c r="F174" s="369"/>
      <c r="G174" s="369"/>
      <c r="H174" s="369"/>
      <c r="I174" s="369"/>
      <c r="J174" s="356"/>
    </row>
    <row r="175" spans="1:10" x14ac:dyDescent="0.25">
      <c r="A175" s="321"/>
      <c r="B175" s="323"/>
      <c r="C175" s="377"/>
      <c r="D175" s="321"/>
      <c r="E175" s="376"/>
      <c r="F175" s="374"/>
      <c r="G175" s="374"/>
      <c r="H175" s="374"/>
      <c r="I175" s="374"/>
      <c r="J175" s="375"/>
    </row>
    <row r="176" spans="1:10" ht="19.5" customHeight="1" x14ac:dyDescent="0.25">
      <c r="A176" s="321"/>
      <c r="B176" s="323"/>
      <c r="C176" s="377"/>
      <c r="D176" s="321"/>
      <c r="E176" s="376"/>
      <c r="F176" s="374"/>
      <c r="G176" s="374"/>
      <c r="H176" s="374"/>
      <c r="I176" s="374"/>
      <c r="J176" s="375"/>
    </row>
    <row r="177" spans="1:10" hidden="1" x14ac:dyDescent="0.25">
      <c r="A177" s="321"/>
      <c r="B177" s="323"/>
      <c r="C177" s="377"/>
      <c r="D177" s="321"/>
      <c r="E177" s="368"/>
      <c r="F177" s="370"/>
      <c r="G177" s="370"/>
      <c r="H177" s="370"/>
      <c r="I177" s="370"/>
      <c r="J177" s="357"/>
    </row>
    <row r="178" spans="1:10" ht="30" x14ac:dyDescent="0.25">
      <c r="A178" s="321" t="s">
        <v>149</v>
      </c>
      <c r="B178" s="322" t="s">
        <v>150</v>
      </c>
      <c r="C178" s="377"/>
      <c r="D178" s="19" t="s">
        <v>26</v>
      </c>
      <c r="E178" s="19"/>
      <c r="F178" s="190">
        <v>0</v>
      </c>
      <c r="G178" s="190"/>
      <c r="H178" s="190"/>
      <c r="I178" s="190">
        <v>0</v>
      </c>
      <c r="J178" s="189"/>
    </row>
    <row r="179" spans="1:10" x14ac:dyDescent="0.25">
      <c r="A179" s="321"/>
      <c r="B179" s="323"/>
      <c r="C179" s="377"/>
      <c r="D179" s="321" t="s">
        <v>93</v>
      </c>
      <c r="E179" s="367" t="s">
        <v>1</v>
      </c>
      <c r="F179" s="369"/>
      <c r="G179" s="369"/>
      <c r="H179" s="369"/>
      <c r="I179" s="369"/>
      <c r="J179" s="356"/>
    </row>
    <row r="180" spans="1:10" x14ac:dyDescent="0.25">
      <c r="A180" s="321"/>
      <c r="B180" s="323"/>
      <c r="C180" s="377"/>
      <c r="D180" s="321"/>
      <c r="E180" s="376"/>
      <c r="F180" s="374"/>
      <c r="G180" s="374"/>
      <c r="H180" s="374"/>
      <c r="I180" s="374"/>
      <c r="J180" s="375"/>
    </row>
    <row r="181" spans="1:10" x14ac:dyDescent="0.25">
      <c r="A181" s="321"/>
      <c r="B181" s="323"/>
      <c r="C181" s="377"/>
      <c r="D181" s="321"/>
      <c r="E181" s="376"/>
      <c r="F181" s="374"/>
      <c r="G181" s="374"/>
      <c r="H181" s="374"/>
      <c r="I181" s="374"/>
      <c r="J181" s="375"/>
    </row>
    <row r="182" spans="1:10" ht="61.5" customHeight="1" x14ac:dyDescent="0.25">
      <c r="A182" s="321"/>
      <c r="B182" s="323"/>
      <c r="C182" s="377"/>
      <c r="D182" s="321"/>
      <c r="E182" s="368"/>
      <c r="F182" s="370"/>
      <c r="G182" s="370"/>
      <c r="H182" s="370"/>
      <c r="I182" s="370"/>
      <c r="J182" s="357"/>
    </row>
    <row r="183" spans="1:10" ht="30" x14ac:dyDescent="0.25">
      <c r="A183" s="321" t="s">
        <v>151</v>
      </c>
      <c r="B183" s="322" t="s">
        <v>152</v>
      </c>
      <c r="C183" s="377"/>
      <c r="D183" s="19" t="s">
        <v>26</v>
      </c>
      <c r="E183" s="19"/>
      <c r="F183" s="190">
        <v>0</v>
      </c>
      <c r="G183" s="190"/>
      <c r="H183" s="190"/>
      <c r="I183" s="190">
        <v>0</v>
      </c>
      <c r="J183" s="189"/>
    </row>
    <row r="184" spans="1:10" x14ac:dyDescent="0.25">
      <c r="A184" s="321"/>
      <c r="B184" s="323"/>
      <c r="C184" s="377"/>
      <c r="D184" s="321" t="s">
        <v>93</v>
      </c>
      <c r="E184" s="367"/>
      <c r="F184" s="369"/>
      <c r="G184" s="369"/>
      <c r="H184" s="369"/>
      <c r="I184" s="369"/>
      <c r="J184" s="356"/>
    </row>
    <row r="185" spans="1:10" x14ac:dyDescent="0.25">
      <c r="A185" s="321"/>
      <c r="B185" s="323"/>
      <c r="C185" s="377"/>
      <c r="D185" s="321"/>
      <c r="E185" s="376"/>
      <c r="F185" s="374"/>
      <c r="G185" s="374"/>
      <c r="H185" s="374"/>
      <c r="I185" s="374"/>
      <c r="J185" s="375"/>
    </row>
    <row r="186" spans="1:10" x14ac:dyDescent="0.25">
      <c r="A186" s="321"/>
      <c r="B186" s="323"/>
      <c r="C186" s="377"/>
      <c r="D186" s="321"/>
      <c r="E186" s="376"/>
      <c r="F186" s="374"/>
      <c r="G186" s="374"/>
      <c r="H186" s="374"/>
      <c r="I186" s="374"/>
      <c r="J186" s="375"/>
    </row>
    <row r="187" spans="1:10" ht="29.25" hidden="1" customHeight="1" x14ac:dyDescent="0.25">
      <c r="A187" s="321"/>
      <c r="B187" s="323"/>
      <c r="C187" s="377"/>
      <c r="D187" s="321"/>
      <c r="E187" s="368"/>
      <c r="F187" s="370"/>
      <c r="G187" s="370"/>
      <c r="H187" s="370"/>
      <c r="I187" s="370"/>
      <c r="J187" s="357"/>
    </row>
    <row r="188" spans="1:10" ht="30" x14ac:dyDescent="0.25">
      <c r="A188" s="321" t="s">
        <v>153</v>
      </c>
      <c r="B188" s="322" t="s">
        <v>154</v>
      </c>
      <c r="C188" s="377"/>
      <c r="D188" s="19" t="s">
        <v>26</v>
      </c>
      <c r="E188" s="19"/>
      <c r="F188" s="191">
        <f>I188</f>
        <v>2963</v>
      </c>
      <c r="G188" s="190"/>
      <c r="H188" s="190"/>
      <c r="I188" s="190">
        <f>I189</f>
        <v>2963</v>
      </c>
      <c r="J188" s="189"/>
    </row>
    <row r="189" spans="1:10" x14ac:dyDescent="0.25">
      <c r="A189" s="321"/>
      <c r="B189" s="323"/>
      <c r="C189" s="377"/>
      <c r="D189" s="321" t="s">
        <v>93</v>
      </c>
      <c r="E189" s="9" t="s">
        <v>6</v>
      </c>
      <c r="F189" s="191">
        <f t="shared" ref="F189" si="25">I189</f>
        <v>2963</v>
      </c>
      <c r="G189" s="190"/>
      <c r="H189" s="190"/>
      <c r="I189" s="190">
        <f>I190+I191</f>
        <v>2963</v>
      </c>
      <c r="J189" s="189"/>
    </row>
    <row r="190" spans="1:10" x14ac:dyDescent="0.25">
      <c r="A190" s="321"/>
      <c r="B190" s="323"/>
      <c r="C190" s="377"/>
      <c r="D190" s="321"/>
      <c r="E190" s="26" t="s">
        <v>124</v>
      </c>
      <c r="F190" s="191">
        <f>I190</f>
        <v>2963</v>
      </c>
      <c r="G190" s="190"/>
      <c r="H190" s="190"/>
      <c r="I190" s="190">
        <v>2963</v>
      </c>
      <c r="J190" s="189"/>
    </row>
    <row r="191" spans="1:10" ht="66" customHeight="1" x14ac:dyDescent="0.25">
      <c r="A191" s="321"/>
      <c r="B191" s="323"/>
      <c r="C191" s="377"/>
      <c r="D191" s="321"/>
      <c r="E191" s="26" t="s">
        <v>141</v>
      </c>
      <c r="F191" s="190">
        <f>I191</f>
        <v>0</v>
      </c>
      <c r="G191" s="190"/>
      <c r="H191" s="190"/>
      <c r="I191" s="190"/>
      <c r="J191" s="189"/>
    </row>
    <row r="192" spans="1:10" ht="30" x14ac:dyDescent="0.25">
      <c r="A192" s="321" t="s">
        <v>155</v>
      </c>
      <c r="B192" s="322" t="s">
        <v>156</v>
      </c>
      <c r="C192" s="377"/>
      <c r="D192" s="19" t="s">
        <v>26</v>
      </c>
      <c r="E192" s="53"/>
      <c r="F192" s="246">
        <v>0</v>
      </c>
      <c r="G192" s="190"/>
      <c r="H192" s="190"/>
      <c r="I192" s="190">
        <v>0</v>
      </c>
      <c r="J192" s="240"/>
    </row>
    <row r="193" spans="1:10" x14ac:dyDescent="0.25">
      <c r="A193" s="321"/>
      <c r="B193" s="323"/>
      <c r="C193" s="377"/>
      <c r="D193" s="321" t="s">
        <v>93</v>
      </c>
      <c r="E193" s="367"/>
      <c r="F193" s="380"/>
      <c r="G193" s="380"/>
      <c r="H193" s="380"/>
      <c r="I193" s="380"/>
      <c r="J193" s="356"/>
    </row>
    <row r="194" spans="1:10" x14ac:dyDescent="0.25">
      <c r="A194" s="321"/>
      <c r="B194" s="323"/>
      <c r="C194" s="377"/>
      <c r="D194" s="321"/>
      <c r="E194" s="376"/>
      <c r="F194" s="380"/>
      <c r="G194" s="380"/>
      <c r="H194" s="380"/>
      <c r="I194" s="380"/>
      <c r="J194" s="375"/>
    </row>
    <row r="195" spans="1:10" x14ac:dyDescent="0.25">
      <c r="A195" s="321"/>
      <c r="B195" s="323"/>
      <c r="C195" s="377"/>
      <c r="D195" s="321"/>
      <c r="E195" s="376"/>
      <c r="F195" s="380"/>
      <c r="G195" s="380"/>
      <c r="H195" s="380"/>
      <c r="I195" s="380"/>
      <c r="J195" s="375"/>
    </row>
    <row r="196" spans="1:10" ht="1.5" customHeight="1" x14ac:dyDescent="0.25">
      <c r="A196" s="321"/>
      <c r="B196" s="323"/>
      <c r="C196" s="377"/>
      <c r="D196" s="321"/>
      <c r="E196" s="368"/>
      <c r="F196" s="380"/>
      <c r="G196" s="380"/>
      <c r="H196" s="380"/>
      <c r="I196" s="380"/>
      <c r="J196" s="357"/>
    </row>
    <row r="197" spans="1:10" ht="13.5" customHeight="1" x14ac:dyDescent="0.25">
      <c r="A197" s="333" t="s">
        <v>157</v>
      </c>
      <c r="B197" s="361" t="s">
        <v>158</v>
      </c>
      <c r="C197" s="362" t="s">
        <v>446</v>
      </c>
      <c r="D197" s="365" t="s">
        <v>26</v>
      </c>
      <c r="E197" s="9" t="s">
        <v>6</v>
      </c>
      <c r="F197" s="190">
        <f>H197</f>
        <v>0</v>
      </c>
      <c r="G197" s="190"/>
      <c r="H197" s="190">
        <f>H198</f>
        <v>0</v>
      </c>
      <c r="I197" s="190"/>
      <c r="J197" s="240"/>
    </row>
    <row r="198" spans="1:10" ht="18.75" customHeight="1" x14ac:dyDescent="0.25">
      <c r="A198" s="334"/>
      <c r="B198" s="361"/>
      <c r="C198" s="363"/>
      <c r="D198" s="366"/>
      <c r="E198" s="26" t="s">
        <v>124</v>
      </c>
      <c r="F198" s="246">
        <f>H198</f>
        <v>0</v>
      </c>
      <c r="G198" s="190"/>
      <c r="H198" s="190"/>
      <c r="I198" s="190">
        <v>0</v>
      </c>
      <c r="J198" s="189"/>
    </row>
    <row r="199" spans="1:10" x14ac:dyDescent="0.25">
      <c r="A199" s="334"/>
      <c r="B199" s="361"/>
      <c r="C199" s="363"/>
      <c r="D199" s="321" t="s">
        <v>93</v>
      </c>
      <c r="E199" s="367"/>
      <c r="F199" s="380"/>
      <c r="G199" s="380"/>
      <c r="H199" s="380"/>
      <c r="I199" s="380"/>
      <c r="J199" s="356"/>
    </row>
    <row r="200" spans="1:10" x14ac:dyDescent="0.25">
      <c r="A200" s="334"/>
      <c r="B200" s="361"/>
      <c r="C200" s="363"/>
      <c r="D200" s="321"/>
      <c r="E200" s="376"/>
      <c r="F200" s="380"/>
      <c r="G200" s="380"/>
      <c r="H200" s="380"/>
      <c r="I200" s="380"/>
      <c r="J200" s="375"/>
    </row>
    <row r="201" spans="1:10" ht="14.25" customHeight="1" x14ac:dyDescent="0.25">
      <c r="A201" s="334"/>
      <c r="B201" s="361"/>
      <c r="C201" s="363"/>
      <c r="D201" s="321"/>
      <c r="E201" s="376"/>
      <c r="F201" s="380"/>
      <c r="G201" s="380"/>
      <c r="H201" s="380"/>
      <c r="I201" s="380"/>
      <c r="J201" s="375"/>
    </row>
    <row r="202" spans="1:10" ht="9.75" hidden="1" customHeight="1" x14ac:dyDescent="0.25">
      <c r="A202" s="335"/>
      <c r="B202" s="361"/>
      <c r="C202" s="364"/>
      <c r="D202" s="321"/>
      <c r="E202" s="368"/>
      <c r="F202" s="380"/>
      <c r="G202" s="380"/>
      <c r="H202" s="380"/>
      <c r="I202" s="380"/>
      <c r="J202" s="357"/>
    </row>
    <row r="203" spans="1:10" ht="35.25" customHeight="1" x14ac:dyDescent="0.25">
      <c r="A203" s="321" t="s">
        <v>159</v>
      </c>
      <c r="B203" s="322" t="s">
        <v>160</v>
      </c>
      <c r="C203" s="377"/>
      <c r="D203" s="19" t="s">
        <v>26</v>
      </c>
      <c r="E203" s="19"/>
      <c r="F203" s="246">
        <v>0</v>
      </c>
      <c r="G203" s="190"/>
      <c r="H203" s="190"/>
      <c r="I203" s="190">
        <v>0</v>
      </c>
      <c r="J203" s="189"/>
    </row>
    <row r="204" spans="1:10" x14ac:dyDescent="0.25">
      <c r="A204" s="321"/>
      <c r="B204" s="323"/>
      <c r="C204" s="377"/>
      <c r="D204" s="321" t="s">
        <v>93</v>
      </c>
      <c r="E204" s="367"/>
      <c r="F204" s="369"/>
      <c r="G204" s="369"/>
      <c r="H204" s="369"/>
      <c r="I204" s="369"/>
      <c r="J204" s="356"/>
    </row>
    <row r="205" spans="1:10" x14ac:dyDescent="0.25">
      <c r="A205" s="321"/>
      <c r="B205" s="323"/>
      <c r="C205" s="377"/>
      <c r="D205" s="321"/>
      <c r="E205" s="376"/>
      <c r="F205" s="374"/>
      <c r="G205" s="374"/>
      <c r="H205" s="374"/>
      <c r="I205" s="374"/>
      <c r="J205" s="375"/>
    </row>
    <row r="206" spans="1:10" ht="12.75" customHeight="1" x14ac:dyDescent="0.25">
      <c r="A206" s="321"/>
      <c r="B206" s="323"/>
      <c r="C206" s="377"/>
      <c r="D206" s="321"/>
      <c r="E206" s="376"/>
      <c r="F206" s="374"/>
      <c r="G206" s="374"/>
      <c r="H206" s="374"/>
      <c r="I206" s="374"/>
      <c r="J206" s="375"/>
    </row>
    <row r="207" spans="1:10" ht="9.75" customHeight="1" x14ac:dyDescent="0.25">
      <c r="A207" s="321"/>
      <c r="B207" s="323"/>
      <c r="C207" s="377"/>
      <c r="D207" s="321"/>
      <c r="E207" s="368"/>
      <c r="F207" s="370"/>
      <c r="G207" s="370"/>
      <c r="H207" s="370"/>
      <c r="I207" s="370"/>
      <c r="J207" s="357"/>
    </row>
    <row r="208" spans="1:10" ht="30" x14ac:dyDescent="0.25">
      <c r="A208" s="321" t="s">
        <v>161</v>
      </c>
      <c r="B208" s="322" t="s">
        <v>162</v>
      </c>
      <c r="C208" s="377" t="s">
        <v>200</v>
      </c>
      <c r="D208" s="19" t="s">
        <v>26</v>
      </c>
      <c r="E208" s="19"/>
      <c r="F208" s="192">
        <f>I208</f>
        <v>0</v>
      </c>
      <c r="G208" s="192"/>
      <c r="H208" s="192"/>
      <c r="I208" s="192">
        <f>I209</f>
        <v>0</v>
      </c>
      <c r="J208" s="189"/>
    </row>
    <row r="209" spans="1:10" x14ac:dyDescent="0.25">
      <c r="A209" s="321"/>
      <c r="B209" s="323"/>
      <c r="C209" s="377"/>
      <c r="D209" s="321" t="s">
        <v>93</v>
      </c>
      <c r="E209" s="9" t="s">
        <v>6</v>
      </c>
      <c r="F209" s="192">
        <f t="shared" ref="F209:F210" si="26">I209</f>
        <v>0</v>
      </c>
      <c r="G209" s="192"/>
      <c r="H209" s="192"/>
      <c r="I209" s="192">
        <f>I210</f>
        <v>0</v>
      </c>
      <c r="J209" s="189"/>
    </row>
    <row r="210" spans="1:10" x14ac:dyDescent="0.25">
      <c r="A210" s="321"/>
      <c r="B210" s="323"/>
      <c r="C210" s="377"/>
      <c r="D210" s="321"/>
      <c r="E210" s="26" t="s">
        <v>124</v>
      </c>
      <c r="F210" s="192">
        <f t="shared" si="26"/>
        <v>0</v>
      </c>
      <c r="G210" s="192"/>
      <c r="H210" s="192"/>
      <c r="I210" s="192">
        <v>0</v>
      </c>
      <c r="J210" s="189"/>
    </row>
    <row r="211" spans="1:10" x14ac:dyDescent="0.25">
      <c r="A211" s="321"/>
      <c r="B211" s="323"/>
      <c r="C211" s="377"/>
      <c r="D211" s="321"/>
      <c r="E211" s="367"/>
      <c r="F211" s="381"/>
      <c r="G211" s="381"/>
      <c r="H211" s="381"/>
      <c r="I211" s="381"/>
      <c r="J211" s="356"/>
    </row>
    <row r="212" spans="1:10" ht="2.25" customHeight="1" x14ac:dyDescent="0.25">
      <c r="A212" s="321"/>
      <c r="B212" s="323"/>
      <c r="C212" s="377"/>
      <c r="D212" s="321"/>
      <c r="E212" s="368"/>
      <c r="F212" s="382"/>
      <c r="G212" s="382"/>
      <c r="H212" s="382"/>
      <c r="I212" s="382"/>
      <c r="J212" s="357"/>
    </row>
    <row r="213" spans="1:10" ht="36" customHeight="1" x14ac:dyDescent="0.25">
      <c r="A213" s="321" t="s">
        <v>163</v>
      </c>
      <c r="B213" s="322" t="s">
        <v>164</v>
      </c>
      <c r="C213" s="377"/>
      <c r="D213" s="19" t="s">
        <v>26</v>
      </c>
      <c r="E213" s="19"/>
      <c r="F213" s="196">
        <v>0</v>
      </c>
      <c r="G213" s="190"/>
      <c r="H213" s="190"/>
      <c r="I213" s="190">
        <v>0</v>
      </c>
      <c r="J213" s="189"/>
    </row>
    <row r="214" spans="1:10" x14ac:dyDescent="0.25">
      <c r="A214" s="321"/>
      <c r="B214" s="323"/>
      <c r="C214" s="377"/>
      <c r="D214" s="321" t="s">
        <v>93</v>
      </c>
      <c r="E214" s="367"/>
      <c r="F214" s="369"/>
      <c r="G214" s="369"/>
      <c r="H214" s="369"/>
      <c r="I214" s="369"/>
      <c r="J214" s="356"/>
    </row>
    <row r="215" spans="1:10" x14ac:dyDescent="0.25">
      <c r="A215" s="321"/>
      <c r="B215" s="323"/>
      <c r="C215" s="377"/>
      <c r="D215" s="321"/>
      <c r="E215" s="376"/>
      <c r="F215" s="374"/>
      <c r="G215" s="374"/>
      <c r="H215" s="374"/>
      <c r="I215" s="374"/>
      <c r="J215" s="375"/>
    </row>
    <row r="216" spans="1:10" ht="15" customHeight="1" x14ac:dyDescent="0.25">
      <c r="A216" s="321"/>
      <c r="B216" s="323"/>
      <c r="C216" s="377"/>
      <c r="D216" s="321"/>
      <c r="E216" s="376"/>
      <c r="F216" s="374"/>
      <c r="G216" s="374"/>
      <c r="H216" s="374"/>
      <c r="I216" s="374"/>
      <c r="J216" s="375"/>
    </row>
    <row r="217" spans="1:10" ht="9" hidden="1" customHeight="1" x14ac:dyDescent="0.25">
      <c r="A217" s="321"/>
      <c r="B217" s="323"/>
      <c r="C217" s="377"/>
      <c r="D217" s="321"/>
      <c r="E217" s="368"/>
      <c r="F217" s="370"/>
      <c r="G217" s="370"/>
      <c r="H217" s="370"/>
      <c r="I217" s="370"/>
      <c r="J217" s="357"/>
    </row>
    <row r="218" spans="1:10" ht="38.25" customHeight="1" x14ac:dyDescent="0.25">
      <c r="A218" s="321" t="s">
        <v>165</v>
      </c>
      <c r="B218" s="322" t="s">
        <v>263</v>
      </c>
      <c r="C218" s="362" t="s">
        <v>265</v>
      </c>
      <c r="D218" s="19" t="s">
        <v>26</v>
      </c>
      <c r="E218" s="19" t="s">
        <v>6</v>
      </c>
      <c r="F218" s="246">
        <f>F219</f>
        <v>0</v>
      </c>
      <c r="G218" s="190">
        <f>G219</f>
        <v>0</v>
      </c>
      <c r="H218" s="190">
        <f>H219</f>
        <v>0</v>
      </c>
      <c r="I218" s="190">
        <f>I219</f>
        <v>0</v>
      </c>
      <c r="J218" s="189"/>
    </row>
    <row r="219" spans="1:10" x14ac:dyDescent="0.25">
      <c r="A219" s="321"/>
      <c r="B219" s="323"/>
      <c r="C219" s="363"/>
      <c r="D219" s="321" t="s">
        <v>93</v>
      </c>
      <c r="E219" s="365" t="s">
        <v>124</v>
      </c>
      <c r="F219" s="369">
        <f>G219+H219+I219</f>
        <v>0</v>
      </c>
      <c r="G219" s="369"/>
      <c r="H219" s="369"/>
      <c r="I219" s="369"/>
      <c r="J219" s="356"/>
    </row>
    <row r="220" spans="1:10" x14ac:dyDescent="0.25">
      <c r="A220" s="321"/>
      <c r="B220" s="323"/>
      <c r="C220" s="363"/>
      <c r="D220" s="321"/>
      <c r="E220" s="389"/>
      <c r="F220" s="374"/>
      <c r="G220" s="374"/>
      <c r="H220" s="374"/>
      <c r="I220" s="374"/>
      <c r="J220" s="375"/>
    </row>
    <row r="221" spans="1:10" ht="16.5" customHeight="1" x14ac:dyDescent="0.25">
      <c r="A221" s="321"/>
      <c r="B221" s="323"/>
      <c r="C221" s="363"/>
      <c r="D221" s="321"/>
      <c r="E221" s="389"/>
      <c r="F221" s="374"/>
      <c r="G221" s="374"/>
      <c r="H221" s="374"/>
      <c r="I221" s="374"/>
      <c r="J221" s="375"/>
    </row>
    <row r="222" spans="1:10" ht="8.25" hidden="1" customHeight="1" x14ac:dyDescent="0.25">
      <c r="A222" s="321"/>
      <c r="B222" s="323"/>
      <c r="C222" s="364"/>
      <c r="D222" s="321"/>
      <c r="E222" s="366"/>
      <c r="F222" s="370"/>
      <c r="G222" s="370"/>
      <c r="H222" s="370"/>
      <c r="I222" s="370"/>
      <c r="J222" s="357"/>
    </row>
    <row r="223" spans="1:10" ht="38.25" customHeight="1" x14ac:dyDescent="0.25">
      <c r="A223" s="321" t="s">
        <v>166</v>
      </c>
      <c r="B223" s="322" t="s">
        <v>263</v>
      </c>
      <c r="C223" s="362" t="s">
        <v>264</v>
      </c>
      <c r="D223" s="19" t="s">
        <v>26</v>
      </c>
      <c r="E223" s="19"/>
      <c r="F223" s="191">
        <f>G223+H223+I223</f>
        <v>0</v>
      </c>
      <c r="G223" s="190">
        <f>G224</f>
        <v>0</v>
      </c>
      <c r="H223" s="190">
        <f t="shared" ref="H223:I224" si="27">H224</f>
        <v>0</v>
      </c>
      <c r="I223" s="190">
        <f t="shared" si="27"/>
        <v>0</v>
      </c>
      <c r="J223" s="189"/>
    </row>
    <row r="224" spans="1:10" x14ac:dyDescent="0.25">
      <c r="A224" s="321"/>
      <c r="B224" s="323"/>
      <c r="C224" s="363"/>
      <c r="D224" s="321" t="s">
        <v>93</v>
      </c>
      <c r="E224" s="9" t="s">
        <v>6</v>
      </c>
      <c r="F224" s="190">
        <f>G224+H224+I224</f>
        <v>0</v>
      </c>
      <c r="G224" s="190">
        <f>G225</f>
        <v>0</v>
      </c>
      <c r="H224" s="190">
        <f t="shared" si="27"/>
        <v>0</v>
      </c>
      <c r="I224" s="190">
        <f t="shared" si="27"/>
        <v>0</v>
      </c>
      <c r="J224" s="189"/>
    </row>
    <row r="225" spans="1:10" x14ac:dyDescent="0.25">
      <c r="A225" s="321"/>
      <c r="B225" s="323"/>
      <c r="C225" s="363"/>
      <c r="D225" s="321"/>
      <c r="E225" s="27" t="s">
        <v>124</v>
      </c>
      <c r="F225" s="190">
        <f>G225+H225+I225</f>
        <v>0</v>
      </c>
      <c r="G225" s="190"/>
      <c r="H225" s="190"/>
      <c r="I225" s="190"/>
      <c r="J225" s="189"/>
    </row>
    <row r="226" spans="1:10" ht="11.25" customHeight="1" x14ac:dyDescent="0.25">
      <c r="A226" s="321"/>
      <c r="B226" s="323"/>
      <c r="C226" s="363"/>
      <c r="D226" s="321"/>
      <c r="E226" s="367"/>
      <c r="F226" s="378"/>
      <c r="G226" s="378"/>
      <c r="H226" s="378"/>
      <c r="I226" s="378"/>
      <c r="J226" s="429"/>
    </row>
    <row r="227" spans="1:10" ht="5.25" customHeight="1" x14ac:dyDescent="0.25">
      <c r="A227" s="321"/>
      <c r="B227" s="323"/>
      <c r="C227" s="364"/>
      <c r="D227" s="321"/>
      <c r="E227" s="368"/>
      <c r="F227" s="379"/>
      <c r="G227" s="379"/>
      <c r="H227" s="379"/>
      <c r="I227" s="379"/>
      <c r="J227" s="430"/>
    </row>
    <row r="228" spans="1:10" ht="30" x14ac:dyDescent="0.25">
      <c r="A228" s="322" t="s">
        <v>167</v>
      </c>
      <c r="B228" s="322" t="s">
        <v>168</v>
      </c>
      <c r="C228" s="377"/>
      <c r="D228" s="19" t="s">
        <v>26</v>
      </c>
      <c r="E228" s="19"/>
      <c r="F228" s="190">
        <v>0</v>
      </c>
      <c r="G228" s="190"/>
      <c r="H228" s="190"/>
      <c r="I228" s="190">
        <v>0</v>
      </c>
      <c r="J228" s="189"/>
    </row>
    <row r="229" spans="1:10" x14ac:dyDescent="0.25">
      <c r="A229" s="323"/>
      <c r="B229" s="323"/>
      <c r="C229" s="377"/>
      <c r="D229" s="321" t="s">
        <v>93</v>
      </c>
      <c r="E229" s="367"/>
      <c r="F229" s="369"/>
      <c r="G229" s="369"/>
      <c r="H229" s="369"/>
      <c r="I229" s="369"/>
      <c r="J229" s="356"/>
    </row>
    <row r="230" spans="1:10" x14ac:dyDescent="0.25">
      <c r="A230" s="323"/>
      <c r="B230" s="323"/>
      <c r="C230" s="377"/>
      <c r="D230" s="321"/>
      <c r="E230" s="376"/>
      <c r="F230" s="374"/>
      <c r="G230" s="374"/>
      <c r="H230" s="374"/>
      <c r="I230" s="374"/>
      <c r="J230" s="375"/>
    </row>
    <row r="231" spans="1:10" x14ac:dyDescent="0.25">
      <c r="A231" s="323"/>
      <c r="B231" s="323"/>
      <c r="C231" s="377"/>
      <c r="D231" s="321"/>
      <c r="E231" s="376"/>
      <c r="F231" s="374"/>
      <c r="G231" s="374"/>
      <c r="H231" s="374"/>
      <c r="I231" s="374"/>
      <c r="J231" s="375"/>
    </row>
    <row r="232" spans="1:10" ht="12.75" customHeight="1" x14ac:dyDescent="0.25">
      <c r="A232" s="323"/>
      <c r="B232" s="323"/>
      <c r="C232" s="377"/>
      <c r="D232" s="321"/>
      <c r="E232" s="368"/>
      <c r="F232" s="370"/>
      <c r="G232" s="370"/>
      <c r="H232" s="370"/>
      <c r="I232" s="370"/>
      <c r="J232" s="357"/>
    </row>
    <row r="233" spans="1:10" ht="36.75" customHeight="1" x14ac:dyDescent="0.25">
      <c r="A233" s="322" t="s">
        <v>169</v>
      </c>
      <c r="B233" s="322" t="s">
        <v>77</v>
      </c>
      <c r="C233" s="377"/>
      <c r="D233" s="19" t="s">
        <v>26</v>
      </c>
      <c r="E233" s="19"/>
      <c r="F233" s="190">
        <v>0</v>
      </c>
      <c r="G233" s="190"/>
      <c r="H233" s="190"/>
      <c r="I233" s="190">
        <v>0</v>
      </c>
      <c r="J233" s="189"/>
    </row>
    <row r="234" spans="1:10" x14ac:dyDescent="0.25">
      <c r="A234" s="323"/>
      <c r="B234" s="323"/>
      <c r="C234" s="377"/>
      <c r="D234" s="321" t="s">
        <v>93</v>
      </c>
      <c r="E234" s="367"/>
      <c r="F234" s="369"/>
      <c r="G234" s="369"/>
      <c r="H234" s="369"/>
      <c r="I234" s="369"/>
      <c r="J234" s="356"/>
    </row>
    <row r="235" spans="1:10" x14ac:dyDescent="0.25">
      <c r="A235" s="323"/>
      <c r="B235" s="323"/>
      <c r="C235" s="377"/>
      <c r="D235" s="321"/>
      <c r="E235" s="376"/>
      <c r="F235" s="374"/>
      <c r="G235" s="374"/>
      <c r="H235" s="374"/>
      <c r="I235" s="374"/>
      <c r="J235" s="375"/>
    </row>
    <row r="236" spans="1:10" ht="9.75" customHeight="1" x14ac:dyDescent="0.25">
      <c r="A236" s="323"/>
      <c r="B236" s="323"/>
      <c r="C236" s="377"/>
      <c r="D236" s="321"/>
      <c r="E236" s="376"/>
      <c r="F236" s="374"/>
      <c r="G236" s="374"/>
      <c r="H236" s="374"/>
      <c r="I236" s="374"/>
      <c r="J236" s="375"/>
    </row>
    <row r="237" spans="1:10" ht="6" customHeight="1" x14ac:dyDescent="0.25">
      <c r="A237" s="323"/>
      <c r="B237" s="323"/>
      <c r="C237" s="377"/>
      <c r="D237" s="321"/>
      <c r="E237" s="368"/>
      <c r="F237" s="370"/>
      <c r="G237" s="370"/>
      <c r="H237" s="370"/>
      <c r="I237" s="370"/>
      <c r="J237" s="357"/>
    </row>
    <row r="238" spans="1:10" ht="41.25" customHeight="1" x14ac:dyDescent="0.25">
      <c r="A238" s="322" t="s">
        <v>170</v>
      </c>
      <c r="B238" s="322" t="s">
        <v>315</v>
      </c>
      <c r="C238" s="362" t="s">
        <v>201</v>
      </c>
      <c r="D238" s="19" t="s">
        <v>26</v>
      </c>
      <c r="E238" s="19"/>
      <c r="F238" s="197">
        <f>F243+F248+F253+F258+F273+F263+F268</f>
        <v>0</v>
      </c>
      <c r="G238" s="197">
        <f>G239</f>
        <v>0</v>
      </c>
      <c r="H238" s="197">
        <f>H239</f>
        <v>0</v>
      </c>
      <c r="I238" s="197">
        <f>I239</f>
        <v>0</v>
      </c>
      <c r="J238" s="189"/>
    </row>
    <row r="239" spans="1:10" x14ac:dyDescent="0.25">
      <c r="A239" s="323"/>
      <c r="B239" s="323"/>
      <c r="C239" s="363"/>
      <c r="D239" s="321" t="s">
        <v>93</v>
      </c>
      <c r="E239" s="9" t="s">
        <v>6</v>
      </c>
      <c r="F239" s="192">
        <f>G239+H239+I239</f>
        <v>0</v>
      </c>
      <c r="G239" s="192">
        <f>G240+G241</f>
        <v>0</v>
      </c>
      <c r="H239" s="192">
        <f>H244+H248+H253+H258+H263+H268+H273</f>
        <v>0</v>
      </c>
      <c r="I239" s="192">
        <f>I240+I241</f>
        <v>0</v>
      </c>
      <c r="J239" s="189"/>
    </row>
    <row r="240" spans="1:10" x14ac:dyDescent="0.25">
      <c r="A240" s="323"/>
      <c r="B240" s="323"/>
      <c r="C240" s="363"/>
      <c r="D240" s="321"/>
      <c r="E240" s="27" t="s">
        <v>124</v>
      </c>
      <c r="F240" s="192">
        <f>G240+H240+I240</f>
        <v>0</v>
      </c>
      <c r="G240" s="192">
        <f>G245+G250+G255+G260+G265+G270+G275</f>
        <v>0</v>
      </c>
      <c r="H240" s="192">
        <f>H245+H250+H255+H260+H265+H270+H275</f>
        <v>0</v>
      </c>
      <c r="I240" s="192">
        <f>I245+I250+I255+I260+I265+I270+I275</f>
        <v>0</v>
      </c>
      <c r="J240" s="189"/>
    </row>
    <row r="241" spans="1:10" x14ac:dyDescent="0.25">
      <c r="A241" s="323"/>
      <c r="B241" s="323"/>
      <c r="C241" s="363"/>
      <c r="D241" s="321"/>
      <c r="E241" s="387" t="s">
        <v>141</v>
      </c>
      <c r="F241" s="381">
        <f>G241+H241+I241</f>
        <v>0</v>
      </c>
      <c r="G241" s="381">
        <f>G260</f>
        <v>0</v>
      </c>
      <c r="H241" s="381"/>
      <c r="I241" s="381"/>
      <c r="J241" s="356"/>
    </row>
    <row r="242" spans="1:10" ht="6" customHeight="1" x14ac:dyDescent="0.25">
      <c r="A242" s="323"/>
      <c r="B242" s="323"/>
      <c r="C242" s="364"/>
      <c r="D242" s="321"/>
      <c r="E242" s="388"/>
      <c r="F242" s="382"/>
      <c r="G242" s="382"/>
      <c r="H242" s="382"/>
      <c r="I242" s="382"/>
      <c r="J242" s="357"/>
    </row>
    <row r="243" spans="1:10" ht="33.75" customHeight="1" x14ac:dyDescent="0.25">
      <c r="A243" s="321" t="s">
        <v>171</v>
      </c>
      <c r="B243" s="322" t="s">
        <v>172</v>
      </c>
      <c r="C243" s="362" t="s">
        <v>201</v>
      </c>
      <c r="D243" s="19" t="s">
        <v>26</v>
      </c>
      <c r="E243" s="19"/>
      <c r="F243" s="247">
        <f>F244</f>
        <v>0</v>
      </c>
      <c r="G243" s="192"/>
      <c r="H243" s="192">
        <f>H244</f>
        <v>0</v>
      </c>
      <c r="I243" s="192">
        <f>I244</f>
        <v>0</v>
      </c>
      <c r="J243" s="189"/>
    </row>
    <row r="244" spans="1:10" x14ac:dyDescent="0.25">
      <c r="A244" s="321"/>
      <c r="B244" s="323"/>
      <c r="C244" s="363"/>
      <c r="D244" s="321" t="s">
        <v>93</v>
      </c>
      <c r="E244" s="9" t="s">
        <v>6</v>
      </c>
      <c r="F244" s="192">
        <f>F245</f>
        <v>0</v>
      </c>
      <c r="G244" s="192"/>
      <c r="H244" s="192">
        <f>H245</f>
        <v>0</v>
      </c>
      <c r="I244" s="192">
        <f>I245</f>
        <v>0</v>
      </c>
      <c r="J244" s="189"/>
    </row>
    <row r="245" spans="1:10" x14ac:dyDescent="0.25">
      <c r="A245" s="321"/>
      <c r="B245" s="323"/>
      <c r="C245" s="363"/>
      <c r="D245" s="321"/>
      <c r="E245" s="26" t="s">
        <v>124</v>
      </c>
      <c r="F245" s="190">
        <f>G245+H245+I245</f>
        <v>0</v>
      </c>
      <c r="G245" s="190"/>
      <c r="H245" s="190"/>
      <c r="I245" s="190"/>
      <c r="J245" s="248"/>
    </row>
    <row r="246" spans="1:10" ht="8.25" customHeight="1" x14ac:dyDescent="0.25">
      <c r="A246" s="321"/>
      <c r="B246" s="323"/>
      <c r="C246" s="363"/>
      <c r="D246" s="321"/>
      <c r="E246" s="367"/>
      <c r="F246" s="369"/>
      <c r="G246" s="369"/>
      <c r="H246" s="369"/>
      <c r="I246" s="369"/>
      <c r="J246" s="356"/>
    </row>
    <row r="247" spans="1:10" ht="9" customHeight="1" x14ac:dyDescent="0.25">
      <c r="A247" s="321"/>
      <c r="B247" s="323"/>
      <c r="C247" s="364"/>
      <c r="D247" s="321"/>
      <c r="E247" s="368"/>
      <c r="F247" s="370"/>
      <c r="G247" s="370"/>
      <c r="H247" s="370"/>
      <c r="I247" s="370"/>
      <c r="J247" s="357"/>
    </row>
    <row r="248" spans="1:10" ht="38.25" customHeight="1" x14ac:dyDescent="0.25">
      <c r="A248" s="321" t="s">
        <v>173</v>
      </c>
      <c r="B248" s="322" t="s">
        <v>174</v>
      </c>
      <c r="C248" s="377"/>
      <c r="D248" s="19" t="s">
        <v>26</v>
      </c>
      <c r="E248" s="19"/>
      <c r="F248" s="196">
        <f>F249</f>
        <v>0</v>
      </c>
      <c r="G248" s="190"/>
      <c r="H248" s="190">
        <f>H249</f>
        <v>0</v>
      </c>
      <c r="I248" s="190"/>
      <c r="J248" s="189"/>
    </row>
    <row r="249" spans="1:10" x14ac:dyDescent="0.25">
      <c r="A249" s="321"/>
      <c r="B249" s="323"/>
      <c r="C249" s="377"/>
      <c r="D249" s="321" t="s">
        <v>93</v>
      </c>
      <c r="E249" s="9" t="s">
        <v>6</v>
      </c>
      <c r="F249" s="192">
        <f>F250</f>
        <v>0</v>
      </c>
      <c r="G249" s="192"/>
      <c r="H249" s="192">
        <f>H250</f>
        <v>0</v>
      </c>
      <c r="I249" s="192"/>
      <c r="J249" s="189"/>
    </row>
    <row r="250" spans="1:10" x14ac:dyDescent="0.25">
      <c r="A250" s="321"/>
      <c r="B250" s="323"/>
      <c r="C250" s="377"/>
      <c r="D250" s="321"/>
      <c r="E250" s="26" t="s">
        <v>124</v>
      </c>
      <c r="F250" s="192">
        <f>G250+H250+I250+J250</f>
        <v>0</v>
      </c>
      <c r="G250" s="190"/>
      <c r="H250" s="190"/>
      <c r="I250" s="190"/>
      <c r="J250" s="248"/>
    </row>
    <row r="251" spans="1:10" ht="7.5" customHeight="1" x14ac:dyDescent="0.25">
      <c r="A251" s="321"/>
      <c r="B251" s="323"/>
      <c r="C251" s="377"/>
      <c r="D251" s="321"/>
      <c r="E251" s="367"/>
      <c r="F251" s="369"/>
      <c r="G251" s="369"/>
      <c r="H251" s="369"/>
      <c r="I251" s="369"/>
      <c r="J251" s="356"/>
    </row>
    <row r="252" spans="1:10" ht="8.25" customHeight="1" x14ac:dyDescent="0.25">
      <c r="A252" s="321"/>
      <c r="B252" s="323"/>
      <c r="C252" s="377"/>
      <c r="D252" s="321"/>
      <c r="E252" s="368"/>
      <c r="F252" s="370"/>
      <c r="G252" s="370"/>
      <c r="H252" s="370"/>
      <c r="I252" s="370"/>
      <c r="J252" s="357"/>
    </row>
    <row r="253" spans="1:10" ht="27.75" customHeight="1" x14ac:dyDescent="0.25">
      <c r="A253" s="321" t="s">
        <v>175</v>
      </c>
      <c r="B253" s="322" t="s">
        <v>230</v>
      </c>
      <c r="C253" s="362" t="s">
        <v>262</v>
      </c>
      <c r="D253" s="19" t="s">
        <v>26</v>
      </c>
      <c r="E253" s="19"/>
      <c r="F253" s="196">
        <f>F254</f>
        <v>0</v>
      </c>
      <c r="G253" s="190">
        <f>G254</f>
        <v>0</v>
      </c>
      <c r="H253" s="190">
        <f>H254</f>
        <v>0</v>
      </c>
      <c r="I253" s="190">
        <f>I254</f>
        <v>0</v>
      </c>
      <c r="J253" s="189"/>
    </row>
    <row r="254" spans="1:10" ht="18" customHeight="1" x14ac:dyDescent="0.25">
      <c r="A254" s="321"/>
      <c r="B254" s="323"/>
      <c r="C254" s="363"/>
      <c r="D254" s="321" t="s">
        <v>93</v>
      </c>
      <c r="E254" s="9" t="s">
        <v>6</v>
      </c>
      <c r="F254" s="192">
        <f>G254+H254+I254+J254</f>
        <v>0</v>
      </c>
      <c r="G254" s="192">
        <f>G255</f>
        <v>0</v>
      </c>
      <c r="H254" s="192">
        <f>H255</f>
        <v>0</v>
      </c>
      <c r="I254" s="192">
        <f>I255</f>
        <v>0</v>
      </c>
      <c r="J254" s="189"/>
    </row>
    <row r="255" spans="1:10" x14ac:dyDescent="0.25">
      <c r="A255" s="321"/>
      <c r="B255" s="323"/>
      <c r="C255" s="363"/>
      <c r="D255" s="321"/>
      <c r="E255" s="26" t="s">
        <v>124</v>
      </c>
      <c r="F255" s="192">
        <f>G255+H255+I255+J255</f>
        <v>0</v>
      </c>
      <c r="G255" s="190"/>
      <c r="H255" s="190"/>
      <c r="I255" s="190"/>
      <c r="J255" s="248"/>
    </row>
    <row r="256" spans="1:10" ht="1.5" customHeight="1" x14ac:dyDescent="0.25">
      <c r="A256" s="321"/>
      <c r="B256" s="323"/>
      <c r="C256" s="363"/>
      <c r="D256" s="321"/>
      <c r="E256" s="367"/>
      <c r="F256" s="369"/>
      <c r="G256" s="369"/>
      <c r="H256" s="369"/>
      <c r="I256" s="369"/>
      <c r="J256" s="356"/>
    </row>
    <row r="257" spans="1:10" ht="44.25" customHeight="1" x14ac:dyDescent="0.25">
      <c r="A257" s="321"/>
      <c r="B257" s="323"/>
      <c r="C257" s="364"/>
      <c r="D257" s="321"/>
      <c r="E257" s="368"/>
      <c r="F257" s="370"/>
      <c r="G257" s="370"/>
      <c r="H257" s="370"/>
      <c r="I257" s="370"/>
      <c r="J257" s="357"/>
    </row>
    <row r="258" spans="1:10" ht="29.25" customHeight="1" x14ac:dyDescent="0.25">
      <c r="A258" s="321" t="s">
        <v>221</v>
      </c>
      <c r="B258" s="322" t="s">
        <v>260</v>
      </c>
      <c r="C258" s="377" t="s">
        <v>445</v>
      </c>
      <c r="D258" s="19" t="s">
        <v>26</v>
      </c>
      <c r="E258" s="19"/>
      <c r="F258" s="191">
        <f>G258+H258+I258</f>
        <v>0</v>
      </c>
      <c r="G258" s="191"/>
      <c r="H258" s="191">
        <f>H259</f>
        <v>0</v>
      </c>
      <c r="I258" s="190">
        <f>I259</f>
        <v>0</v>
      </c>
      <c r="J258" s="189"/>
    </row>
    <row r="259" spans="1:10" ht="24" customHeight="1" x14ac:dyDescent="0.25">
      <c r="A259" s="321"/>
      <c r="B259" s="323"/>
      <c r="C259" s="377"/>
      <c r="D259" s="321" t="s">
        <v>93</v>
      </c>
      <c r="E259" s="9" t="s">
        <v>6</v>
      </c>
      <c r="F259" s="192">
        <f>G259+H259+I259+J259</f>
        <v>0</v>
      </c>
      <c r="G259" s="192"/>
      <c r="H259" s="192">
        <f>H260</f>
        <v>0</v>
      </c>
      <c r="I259" s="192">
        <f>I260</f>
        <v>0</v>
      </c>
      <c r="J259" s="189"/>
    </row>
    <row r="260" spans="1:10" s="81" customFormat="1" ht="13.5" customHeight="1" x14ac:dyDescent="0.25">
      <c r="A260" s="321"/>
      <c r="B260" s="323"/>
      <c r="C260" s="377"/>
      <c r="D260" s="321"/>
      <c r="E260" s="26" t="s">
        <v>124</v>
      </c>
      <c r="F260" s="192">
        <f>G260+H260+I260+J260</f>
        <v>0</v>
      </c>
      <c r="G260" s="190"/>
      <c r="H260" s="190"/>
      <c r="I260" s="190"/>
      <c r="J260" s="194"/>
    </row>
    <row r="261" spans="1:10" ht="9" hidden="1" customHeight="1" x14ac:dyDescent="0.25">
      <c r="A261" s="321"/>
      <c r="B261" s="323"/>
      <c r="C261" s="377"/>
      <c r="D261" s="321"/>
      <c r="E261" s="367"/>
      <c r="F261" s="369"/>
      <c r="G261" s="369"/>
      <c r="H261" s="369"/>
      <c r="I261" s="369"/>
      <c r="J261" s="356"/>
    </row>
    <row r="262" spans="1:10" ht="41.25" customHeight="1" x14ac:dyDescent="0.25">
      <c r="A262" s="321"/>
      <c r="B262" s="324"/>
      <c r="C262" s="377"/>
      <c r="D262" s="321"/>
      <c r="E262" s="368"/>
      <c r="F262" s="370"/>
      <c r="G262" s="370"/>
      <c r="H262" s="370"/>
      <c r="I262" s="370"/>
      <c r="J262" s="357"/>
    </row>
    <row r="263" spans="1:10" ht="15.75" customHeight="1" x14ac:dyDescent="0.25">
      <c r="A263" s="322" t="s">
        <v>258</v>
      </c>
      <c r="B263" s="322" t="s">
        <v>260</v>
      </c>
      <c r="C263" s="362" t="s">
        <v>443</v>
      </c>
      <c r="D263" s="19" t="s">
        <v>26</v>
      </c>
      <c r="E263" s="19"/>
      <c r="F263" s="191">
        <f>H263+I263</f>
        <v>0</v>
      </c>
      <c r="G263" s="191"/>
      <c r="H263" s="191">
        <f>H264</f>
        <v>0</v>
      </c>
      <c r="I263" s="190">
        <f>I264</f>
        <v>0</v>
      </c>
      <c r="J263" s="189"/>
    </row>
    <row r="264" spans="1:10" ht="15.75" customHeight="1" x14ac:dyDescent="0.25">
      <c r="A264" s="323"/>
      <c r="B264" s="323"/>
      <c r="C264" s="363"/>
      <c r="D264" s="321" t="s">
        <v>93</v>
      </c>
      <c r="E264" s="9" t="s">
        <v>6</v>
      </c>
      <c r="F264" s="192">
        <f>G264+H264+I264+J264</f>
        <v>0</v>
      </c>
      <c r="G264" s="192"/>
      <c r="H264" s="192">
        <f>H265</f>
        <v>0</v>
      </c>
      <c r="I264" s="192">
        <f>I265</f>
        <v>0</v>
      </c>
      <c r="J264" s="189"/>
    </row>
    <row r="265" spans="1:10" ht="15.75" customHeight="1" x14ac:dyDescent="0.25">
      <c r="A265" s="323"/>
      <c r="B265" s="323"/>
      <c r="C265" s="363"/>
      <c r="D265" s="321"/>
      <c r="E265" s="26" t="s">
        <v>124</v>
      </c>
      <c r="F265" s="192">
        <f>G265+H265+I265+J265</f>
        <v>0</v>
      </c>
      <c r="G265" s="190"/>
      <c r="H265" s="190"/>
      <c r="I265" s="195"/>
      <c r="J265" s="194"/>
    </row>
    <row r="266" spans="1:10" ht="15.75" customHeight="1" x14ac:dyDescent="0.25">
      <c r="A266" s="323"/>
      <c r="B266" s="323"/>
      <c r="C266" s="363"/>
      <c r="D266" s="321"/>
      <c r="E266" s="367"/>
      <c r="F266" s="369"/>
      <c r="G266" s="369"/>
      <c r="H266" s="369"/>
      <c r="I266" s="369"/>
      <c r="J266" s="356"/>
    </row>
    <row r="267" spans="1:10" ht="25.5" customHeight="1" x14ac:dyDescent="0.25">
      <c r="A267" s="324"/>
      <c r="B267" s="324"/>
      <c r="C267" s="364"/>
      <c r="D267" s="321"/>
      <c r="E267" s="368"/>
      <c r="F267" s="370"/>
      <c r="G267" s="370"/>
      <c r="H267" s="370"/>
      <c r="I267" s="370"/>
      <c r="J267" s="357"/>
    </row>
    <row r="268" spans="1:10" ht="15.75" customHeight="1" x14ac:dyDescent="0.25">
      <c r="A268" s="322" t="s">
        <v>441</v>
      </c>
      <c r="B268" s="322" t="s">
        <v>259</v>
      </c>
      <c r="C268" s="358"/>
      <c r="D268" s="19" t="s">
        <v>26</v>
      </c>
      <c r="E268" s="19"/>
      <c r="F268" s="191">
        <f>H268</f>
        <v>0</v>
      </c>
      <c r="G268" s="191"/>
      <c r="H268" s="191">
        <f>H269</f>
        <v>0</v>
      </c>
      <c r="I268" s="190">
        <f>I269</f>
        <v>0</v>
      </c>
      <c r="J268" s="189"/>
    </row>
    <row r="269" spans="1:10" ht="15.75" customHeight="1" x14ac:dyDescent="0.25">
      <c r="A269" s="323"/>
      <c r="B269" s="323"/>
      <c r="C269" s="359"/>
      <c r="D269" s="321" t="s">
        <v>93</v>
      </c>
      <c r="E269" s="9" t="s">
        <v>6</v>
      </c>
      <c r="F269" s="192">
        <f>G269+H269+I269+J269</f>
        <v>0</v>
      </c>
      <c r="G269" s="192"/>
      <c r="H269" s="192"/>
      <c r="I269" s="192">
        <f>I270</f>
        <v>0</v>
      </c>
      <c r="J269" s="189"/>
    </row>
    <row r="270" spans="1:10" ht="15.75" customHeight="1" x14ac:dyDescent="0.25">
      <c r="A270" s="323"/>
      <c r="B270" s="323"/>
      <c r="C270" s="359"/>
      <c r="D270" s="321"/>
      <c r="E270" s="26" t="s">
        <v>124</v>
      </c>
      <c r="F270" s="192">
        <f>G270+H270+I270+J270</f>
        <v>0</v>
      </c>
      <c r="G270" s="190"/>
      <c r="H270" s="190"/>
      <c r="I270" s="193"/>
      <c r="J270" s="194"/>
    </row>
    <row r="271" spans="1:10" ht="15.75" customHeight="1" x14ac:dyDescent="0.25">
      <c r="A271" s="323"/>
      <c r="B271" s="323"/>
      <c r="C271" s="359"/>
      <c r="D271" s="321"/>
      <c r="E271" s="367"/>
      <c r="F271" s="369"/>
      <c r="G271" s="369"/>
      <c r="H271" s="369"/>
      <c r="I271" s="369"/>
      <c r="J271" s="356"/>
    </row>
    <row r="272" spans="1:10" ht="23.25" customHeight="1" x14ac:dyDescent="0.25">
      <c r="A272" s="324"/>
      <c r="B272" s="324"/>
      <c r="C272" s="360"/>
      <c r="D272" s="321"/>
      <c r="E272" s="368"/>
      <c r="F272" s="370"/>
      <c r="G272" s="370"/>
      <c r="H272" s="370"/>
      <c r="I272" s="370"/>
      <c r="J272" s="357"/>
    </row>
    <row r="273" spans="1:10" ht="30.75" customHeight="1" x14ac:dyDescent="0.25">
      <c r="A273" s="322" t="s">
        <v>442</v>
      </c>
      <c r="B273" s="322" t="s">
        <v>444</v>
      </c>
      <c r="C273" s="358"/>
      <c r="D273" s="19" t="s">
        <v>26</v>
      </c>
      <c r="E273" s="19"/>
      <c r="F273" s="191">
        <f>H273</f>
        <v>0</v>
      </c>
      <c r="G273" s="191"/>
      <c r="H273" s="191">
        <f>H275</f>
        <v>0</v>
      </c>
      <c r="I273" s="190">
        <f>I274</f>
        <v>0</v>
      </c>
      <c r="J273" s="189"/>
    </row>
    <row r="274" spans="1:10" ht="15.75" customHeight="1" x14ac:dyDescent="0.25">
      <c r="A274" s="323"/>
      <c r="B274" s="323"/>
      <c r="C274" s="359"/>
      <c r="D274" s="321" t="s">
        <v>93</v>
      </c>
      <c r="E274" s="9" t="s">
        <v>6</v>
      </c>
      <c r="F274" s="192">
        <f>G274+H274+I274+J274</f>
        <v>0</v>
      </c>
      <c r="G274" s="192"/>
      <c r="H274" s="192"/>
      <c r="I274" s="192">
        <f>I275</f>
        <v>0</v>
      </c>
      <c r="J274" s="189"/>
    </row>
    <row r="275" spans="1:10" ht="15.75" customHeight="1" x14ac:dyDescent="0.25">
      <c r="A275" s="323"/>
      <c r="B275" s="323"/>
      <c r="C275" s="359"/>
      <c r="D275" s="321"/>
      <c r="E275" s="26" t="s">
        <v>124</v>
      </c>
      <c r="F275" s="192">
        <f>G275+H275+I275+J275</f>
        <v>0</v>
      </c>
      <c r="G275" s="190"/>
      <c r="H275" s="190"/>
      <c r="I275" s="193"/>
      <c r="J275" s="194"/>
    </row>
    <row r="276" spans="1:10" ht="15.75" customHeight="1" x14ac:dyDescent="0.25">
      <c r="A276" s="323"/>
      <c r="B276" s="323"/>
      <c r="C276" s="359"/>
      <c r="D276" s="321"/>
      <c r="E276" s="367"/>
      <c r="F276" s="369"/>
      <c r="G276" s="369"/>
      <c r="H276" s="369"/>
      <c r="I276" s="369"/>
      <c r="J276" s="356"/>
    </row>
    <row r="277" spans="1:10" ht="62.25" customHeight="1" x14ac:dyDescent="0.25">
      <c r="A277" s="324"/>
      <c r="B277" s="324"/>
      <c r="C277" s="360"/>
      <c r="D277" s="321"/>
      <c r="E277" s="368"/>
      <c r="F277" s="370"/>
      <c r="G277" s="370"/>
      <c r="H277" s="370"/>
      <c r="I277" s="370"/>
      <c r="J277" s="357"/>
    </row>
    <row r="278" spans="1:10" ht="33.75" customHeight="1" x14ac:dyDescent="0.25">
      <c r="A278" s="322" t="s">
        <v>176</v>
      </c>
      <c r="B278" s="322" t="s">
        <v>81</v>
      </c>
      <c r="C278" s="362" t="s">
        <v>202</v>
      </c>
      <c r="D278" s="19" t="s">
        <v>26</v>
      </c>
      <c r="E278" s="29"/>
      <c r="F278" s="188">
        <f>F279</f>
        <v>8313.52</v>
      </c>
      <c r="G278" s="188"/>
      <c r="H278" s="188"/>
      <c r="I278" s="188">
        <f>F278</f>
        <v>8313.52</v>
      </c>
      <c r="J278" s="189"/>
    </row>
    <row r="279" spans="1:10" x14ac:dyDescent="0.25">
      <c r="A279" s="323"/>
      <c r="B279" s="323"/>
      <c r="C279" s="363"/>
      <c r="D279" s="321" t="s">
        <v>93</v>
      </c>
      <c r="E279" s="9" t="s">
        <v>6</v>
      </c>
      <c r="F279" s="190">
        <f>F280</f>
        <v>8313.52</v>
      </c>
      <c r="G279" s="190"/>
      <c r="H279" s="190"/>
      <c r="I279" s="190">
        <f>F279</f>
        <v>8313.52</v>
      </c>
      <c r="J279" s="189"/>
    </row>
    <row r="280" spans="1:10" x14ac:dyDescent="0.25">
      <c r="A280" s="323"/>
      <c r="B280" s="323"/>
      <c r="C280" s="363"/>
      <c r="D280" s="321"/>
      <c r="E280" s="26" t="s">
        <v>124</v>
      </c>
      <c r="F280" s="190">
        <f>G280+H280+I280</f>
        <v>8313.52</v>
      </c>
      <c r="G280" s="190"/>
      <c r="H280" s="190"/>
      <c r="I280" s="190">
        <v>8313.52</v>
      </c>
      <c r="J280" s="189"/>
    </row>
    <row r="281" spans="1:10" x14ac:dyDescent="0.25">
      <c r="A281" s="323"/>
      <c r="B281" s="323"/>
      <c r="C281" s="363"/>
      <c r="D281" s="321"/>
      <c r="E281" s="367"/>
      <c r="F281" s="369"/>
      <c r="G281" s="369"/>
      <c r="H281" s="369"/>
      <c r="I281" s="369"/>
      <c r="J281" s="356"/>
    </row>
    <row r="282" spans="1:10" ht="7.5" customHeight="1" x14ac:dyDescent="0.25">
      <c r="A282" s="323"/>
      <c r="B282" s="323"/>
      <c r="C282" s="364"/>
      <c r="D282" s="321"/>
      <c r="E282" s="368"/>
      <c r="F282" s="370"/>
      <c r="G282" s="370"/>
      <c r="H282" s="370"/>
      <c r="I282" s="370"/>
      <c r="J282" s="357"/>
    </row>
    <row r="283" spans="1:10" ht="33" customHeight="1" x14ac:dyDescent="0.25">
      <c r="A283" s="322" t="s">
        <v>177</v>
      </c>
      <c r="B283" s="322" t="s">
        <v>83</v>
      </c>
      <c r="C283" s="383" t="s">
        <v>206</v>
      </c>
      <c r="D283" s="19" t="s">
        <v>26</v>
      </c>
      <c r="E283" s="19"/>
      <c r="F283" s="190">
        <v>0</v>
      </c>
      <c r="G283" s="190"/>
      <c r="H283" s="190"/>
      <c r="I283" s="190">
        <v>0</v>
      </c>
      <c r="J283" s="189"/>
    </row>
    <row r="284" spans="1:10" ht="15.75" customHeight="1" x14ac:dyDescent="0.25">
      <c r="A284" s="323"/>
      <c r="B284" s="323"/>
      <c r="C284" s="384"/>
      <c r="D284" s="326" t="s">
        <v>93</v>
      </c>
      <c r="E284" s="9" t="s">
        <v>6</v>
      </c>
      <c r="F284" s="190">
        <v>0</v>
      </c>
      <c r="G284" s="190"/>
      <c r="H284" s="190"/>
      <c r="I284" s="190">
        <v>0</v>
      </c>
      <c r="J284" s="189"/>
    </row>
    <row r="285" spans="1:10" x14ac:dyDescent="0.25">
      <c r="A285" s="323"/>
      <c r="B285" s="323"/>
      <c r="C285" s="384"/>
      <c r="D285" s="327"/>
      <c r="E285" s="26" t="s">
        <v>124</v>
      </c>
      <c r="F285" s="190">
        <v>0</v>
      </c>
      <c r="G285" s="190"/>
      <c r="H285" s="190"/>
      <c r="I285" s="190">
        <v>0</v>
      </c>
      <c r="J285" s="189"/>
    </row>
    <row r="286" spans="1:10" ht="15" customHeight="1" x14ac:dyDescent="0.25">
      <c r="A286" s="323"/>
      <c r="B286" s="323"/>
      <c r="C286" s="384"/>
      <c r="D286" s="327"/>
      <c r="E286" s="367"/>
      <c r="F286" s="380"/>
      <c r="G286" s="369"/>
      <c r="H286" s="369"/>
      <c r="I286" s="369"/>
      <c r="J286" s="356"/>
    </row>
    <row r="287" spans="1:10" ht="7.5" hidden="1" customHeight="1" x14ac:dyDescent="0.25">
      <c r="A287" s="324"/>
      <c r="B287" s="324"/>
      <c r="C287" s="385"/>
      <c r="D287" s="386"/>
      <c r="E287" s="368"/>
      <c r="F287" s="380"/>
      <c r="G287" s="370"/>
      <c r="H287" s="370"/>
      <c r="I287" s="370"/>
      <c r="J287" s="357"/>
    </row>
    <row r="288" spans="1:10" ht="33" customHeight="1" x14ac:dyDescent="0.25">
      <c r="A288" s="321" t="s">
        <v>178</v>
      </c>
      <c r="B288" s="322" t="s">
        <v>179</v>
      </c>
      <c r="C288" s="377" t="s">
        <v>205</v>
      </c>
      <c r="D288" s="19" t="s">
        <v>26</v>
      </c>
      <c r="E288" s="19"/>
      <c r="F288" s="246">
        <v>0</v>
      </c>
      <c r="G288" s="190"/>
      <c r="H288" s="190"/>
      <c r="I288" s="190">
        <v>0</v>
      </c>
      <c r="J288" s="189"/>
    </row>
    <row r="289" spans="1:10" x14ac:dyDescent="0.25">
      <c r="A289" s="321"/>
      <c r="B289" s="323"/>
      <c r="C289" s="377"/>
      <c r="D289" s="321" t="s">
        <v>93</v>
      </c>
      <c r="E289" s="9" t="s">
        <v>6</v>
      </c>
      <c r="F289" s="190">
        <v>0</v>
      </c>
      <c r="G289" s="190"/>
      <c r="H289" s="190"/>
      <c r="I289" s="190">
        <v>0</v>
      </c>
      <c r="J289" s="189"/>
    </row>
    <row r="290" spans="1:10" x14ac:dyDescent="0.25">
      <c r="A290" s="321"/>
      <c r="B290" s="323"/>
      <c r="C290" s="377"/>
      <c r="D290" s="321"/>
      <c r="E290" s="27" t="s">
        <v>124</v>
      </c>
      <c r="F290" s="190">
        <v>0</v>
      </c>
      <c r="G290" s="190"/>
      <c r="H290" s="190"/>
      <c r="I290" s="190">
        <v>0</v>
      </c>
      <c r="J290" s="189"/>
    </row>
    <row r="291" spans="1:10" x14ac:dyDescent="0.25">
      <c r="A291" s="321"/>
      <c r="B291" s="323"/>
      <c r="C291" s="377"/>
      <c r="D291" s="321"/>
      <c r="E291" s="367"/>
      <c r="F291" s="369"/>
      <c r="G291" s="369"/>
      <c r="H291" s="369"/>
      <c r="I291" s="369"/>
      <c r="J291" s="356"/>
    </row>
    <row r="292" spans="1:10" ht="6.75" customHeight="1" x14ac:dyDescent="0.25">
      <c r="A292" s="321"/>
      <c r="B292" s="323"/>
      <c r="C292" s="377"/>
      <c r="D292" s="321"/>
      <c r="E292" s="368"/>
      <c r="F292" s="370"/>
      <c r="G292" s="370"/>
      <c r="H292" s="370"/>
      <c r="I292" s="370"/>
      <c r="J292" s="357"/>
    </row>
    <row r="293" spans="1:10" ht="33" customHeight="1" x14ac:dyDescent="0.25">
      <c r="A293" s="321" t="s">
        <v>180</v>
      </c>
      <c r="B293" s="322" t="s">
        <v>181</v>
      </c>
      <c r="C293" s="377"/>
      <c r="D293" s="19" t="s">
        <v>26</v>
      </c>
      <c r="E293" s="19"/>
      <c r="F293" s="196">
        <v>0</v>
      </c>
      <c r="G293" s="190"/>
      <c r="H293" s="190"/>
      <c r="I293" s="190">
        <v>0</v>
      </c>
      <c r="J293" s="189"/>
    </row>
    <row r="294" spans="1:10" x14ac:dyDescent="0.25">
      <c r="A294" s="321"/>
      <c r="B294" s="323"/>
      <c r="C294" s="377"/>
      <c r="D294" s="321" t="s">
        <v>93</v>
      </c>
      <c r="E294" s="367"/>
      <c r="F294" s="369"/>
      <c r="G294" s="369"/>
      <c r="H294" s="369"/>
      <c r="I294" s="369"/>
      <c r="J294" s="356"/>
    </row>
    <row r="295" spans="1:10" x14ac:dyDescent="0.25">
      <c r="A295" s="321"/>
      <c r="B295" s="323"/>
      <c r="C295" s="377"/>
      <c r="D295" s="321"/>
      <c r="E295" s="376"/>
      <c r="F295" s="374"/>
      <c r="G295" s="374"/>
      <c r="H295" s="374"/>
      <c r="I295" s="374"/>
      <c r="J295" s="375"/>
    </row>
    <row r="296" spans="1:10" x14ac:dyDescent="0.25">
      <c r="A296" s="321"/>
      <c r="B296" s="323"/>
      <c r="C296" s="377"/>
      <c r="D296" s="321"/>
      <c r="E296" s="376"/>
      <c r="F296" s="374"/>
      <c r="G296" s="374"/>
      <c r="H296" s="374"/>
      <c r="I296" s="374"/>
      <c r="J296" s="375"/>
    </row>
    <row r="297" spans="1:10" ht="2.25" customHeight="1" x14ac:dyDescent="0.25">
      <c r="A297" s="321"/>
      <c r="B297" s="323"/>
      <c r="C297" s="377"/>
      <c r="D297" s="321"/>
      <c r="E297" s="368"/>
      <c r="F297" s="370"/>
      <c r="G297" s="370"/>
      <c r="H297" s="370"/>
      <c r="I297" s="370"/>
      <c r="J297" s="357"/>
    </row>
    <row r="298" spans="1:10" ht="33" customHeight="1" x14ac:dyDescent="0.25">
      <c r="A298" s="321" t="s">
        <v>182</v>
      </c>
      <c r="B298" s="322" t="s">
        <v>183</v>
      </c>
      <c r="C298" s="377"/>
      <c r="D298" s="19" t="s">
        <v>26</v>
      </c>
      <c r="E298" s="19"/>
      <c r="F298" s="196">
        <v>0</v>
      </c>
      <c r="G298" s="190"/>
      <c r="H298" s="190"/>
      <c r="I298" s="190">
        <v>0</v>
      </c>
      <c r="J298" s="189"/>
    </row>
    <row r="299" spans="1:10" x14ac:dyDescent="0.25">
      <c r="A299" s="321"/>
      <c r="B299" s="323"/>
      <c r="C299" s="377"/>
      <c r="D299" s="321" t="s">
        <v>93</v>
      </c>
      <c r="E299" s="367"/>
      <c r="F299" s="369"/>
      <c r="G299" s="369"/>
      <c r="H299" s="369"/>
      <c r="I299" s="369"/>
      <c r="J299" s="356"/>
    </row>
    <row r="300" spans="1:10" x14ac:dyDescent="0.25">
      <c r="A300" s="321"/>
      <c r="B300" s="323"/>
      <c r="C300" s="377"/>
      <c r="D300" s="321"/>
      <c r="E300" s="376"/>
      <c r="F300" s="374"/>
      <c r="G300" s="374"/>
      <c r="H300" s="374"/>
      <c r="I300" s="374"/>
      <c r="J300" s="375"/>
    </row>
    <row r="301" spans="1:10" ht="15" customHeight="1" x14ac:dyDescent="0.25">
      <c r="A301" s="321"/>
      <c r="B301" s="323"/>
      <c r="C301" s="377"/>
      <c r="D301" s="321"/>
      <c r="E301" s="376"/>
      <c r="F301" s="374"/>
      <c r="G301" s="374"/>
      <c r="H301" s="374"/>
      <c r="I301" s="374"/>
      <c r="J301" s="375"/>
    </row>
    <row r="302" spans="1:10" ht="7.5" hidden="1" customHeight="1" x14ac:dyDescent="0.25">
      <c r="A302" s="321"/>
      <c r="B302" s="323"/>
      <c r="C302" s="377"/>
      <c r="D302" s="321"/>
      <c r="E302" s="368"/>
      <c r="F302" s="370"/>
      <c r="G302" s="370"/>
      <c r="H302" s="370"/>
      <c r="I302" s="370"/>
      <c r="J302" s="357"/>
    </row>
    <row r="303" spans="1:10" ht="36" customHeight="1" x14ac:dyDescent="0.25">
      <c r="A303" s="322" t="s">
        <v>184</v>
      </c>
      <c r="B303" s="322" t="s">
        <v>85</v>
      </c>
      <c r="C303" s="377"/>
      <c r="D303" s="19" t="s">
        <v>26</v>
      </c>
      <c r="E303" s="19"/>
      <c r="F303" s="190">
        <v>0</v>
      </c>
      <c r="G303" s="190"/>
      <c r="H303" s="190"/>
      <c r="I303" s="190">
        <v>0</v>
      </c>
      <c r="J303" s="189"/>
    </row>
    <row r="304" spans="1:10" x14ac:dyDescent="0.25">
      <c r="A304" s="323"/>
      <c r="B304" s="323"/>
      <c r="C304" s="377"/>
      <c r="D304" s="321" t="s">
        <v>93</v>
      </c>
      <c r="E304" s="367"/>
      <c r="F304" s="369"/>
      <c r="G304" s="369"/>
      <c r="H304" s="369"/>
      <c r="I304" s="369"/>
      <c r="J304" s="356"/>
    </row>
    <row r="305" spans="1:10" x14ac:dyDescent="0.25">
      <c r="A305" s="323"/>
      <c r="B305" s="323"/>
      <c r="C305" s="377"/>
      <c r="D305" s="321"/>
      <c r="E305" s="376"/>
      <c r="F305" s="374"/>
      <c r="G305" s="374"/>
      <c r="H305" s="374"/>
      <c r="I305" s="374"/>
      <c r="J305" s="375"/>
    </row>
    <row r="306" spans="1:10" ht="12" customHeight="1" x14ac:dyDescent="0.25">
      <c r="A306" s="323"/>
      <c r="B306" s="323"/>
      <c r="C306" s="377"/>
      <c r="D306" s="321"/>
      <c r="E306" s="376"/>
      <c r="F306" s="374"/>
      <c r="G306" s="374"/>
      <c r="H306" s="374"/>
      <c r="I306" s="374"/>
      <c r="J306" s="375"/>
    </row>
    <row r="307" spans="1:10" ht="5.25" customHeight="1" x14ac:dyDescent="0.25">
      <c r="A307" s="323"/>
      <c r="B307" s="323"/>
      <c r="C307" s="377"/>
      <c r="D307" s="321"/>
      <c r="E307" s="368"/>
      <c r="F307" s="370"/>
      <c r="G307" s="370"/>
      <c r="H307" s="370"/>
      <c r="I307" s="370"/>
      <c r="J307" s="357"/>
    </row>
    <row r="308" spans="1:10" ht="30" x14ac:dyDescent="0.25">
      <c r="A308" s="321" t="s">
        <v>185</v>
      </c>
      <c r="B308" s="322" t="s">
        <v>186</v>
      </c>
      <c r="C308" s="377"/>
      <c r="D308" s="19" t="s">
        <v>26</v>
      </c>
      <c r="E308" s="19"/>
      <c r="F308" s="196">
        <v>0</v>
      </c>
      <c r="G308" s="190"/>
      <c r="H308" s="190"/>
      <c r="I308" s="190">
        <v>0</v>
      </c>
      <c r="J308" s="189"/>
    </row>
    <row r="309" spans="1:10" x14ac:dyDescent="0.25">
      <c r="A309" s="321"/>
      <c r="B309" s="323"/>
      <c r="C309" s="377"/>
      <c r="D309" s="321" t="s">
        <v>93</v>
      </c>
      <c r="E309" s="367"/>
      <c r="F309" s="369"/>
      <c r="G309" s="369"/>
      <c r="H309" s="369"/>
      <c r="I309" s="369"/>
      <c r="J309" s="356"/>
    </row>
    <row r="310" spans="1:10" x14ac:dyDescent="0.25">
      <c r="A310" s="321"/>
      <c r="B310" s="323"/>
      <c r="C310" s="377"/>
      <c r="D310" s="321"/>
      <c r="E310" s="376"/>
      <c r="F310" s="374"/>
      <c r="G310" s="374"/>
      <c r="H310" s="374"/>
      <c r="I310" s="374"/>
      <c r="J310" s="375"/>
    </row>
    <row r="311" spans="1:10" ht="13.5" customHeight="1" x14ac:dyDescent="0.25">
      <c r="A311" s="321"/>
      <c r="B311" s="323"/>
      <c r="C311" s="377"/>
      <c r="D311" s="321"/>
      <c r="E311" s="376"/>
      <c r="F311" s="374"/>
      <c r="G311" s="374"/>
      <c r="H311" s="374"/>
      <c r="I311" s="374"/>
      <c r="J311" s="375"/>
    </row>
    <row r="312" spans="1:10" ht="12.75" hidden="1" customHeight="1" x14ac:dyDescent="0.25">
      <c r="A312" s="321"/>
      <c r="B312" s="323"/>
      <c r="C312" s="377"/>
      <c r="D312" s="321"/>
      <c r="E312" s="368"/>
      <c r="F312" s="370"/>
      <c r="G312" s="370"/>
      <c r="H312" s="370"/>
      <c r="I312" s="370"/>
      <c r="J312" s="357"/>
    </row>
    <row r="313" spans="1:10" ht="30" customHeight="1" x14ac:dyDescent="0.25">
      <c r="A313" s="321" t="s">
        <v>187</v>
      </c>
      <c r="B313" s="354" t="s">
        <v>188</v>
      </c>
      <c r="C313" s="377"/>
      <c r="D313" s="19" t="s">
        <v>26</v>
      </c>
      <c r="E313" s="19"/>
      <c r="F313" s="246">
        <v>0</v>
      </c>
      <c r="G313" s="190"/>
      <c r="H313" s="190"/>
      <c r="I313" s="190">
        <v>0</v>
      </c>
      <c r="J313" s="189"/>
    </row>
    <row r="314" spans="1:10" x14ac:dyDescent="0.25">
      <c r="A314" s="321"/>
      <c r="B314" s="354"/>
      <c r="C314" s="377"/>
      <c r="D314" s="321" t="s">
        <v>93</v>
      </c>
      <c r="E314" s="367"/>
      <c r="F314" s="369"/>
      <c r="G314" s="369"/>
      <c r="H314" s="369"/>
      <c r="I314" s="369"/>
      <c r="J314" s="356"/>
    </row>
    <row r="315" spans="1:10" x14ac:dyDescent="0.25">
      <c r="A315" s="321"/>
      <c r="B315" s="354"/>
      <c r="C315" s="377"/>
      <c r="D315" s="321"/>
      <c r="E315" s="376"/>
      <c r="F315" s="374"/>
      <c r="G315" s="374"/>
      <c r="H315" s="374"/>
      <c r="I315" s="374"/>
      <c r="J315" s="375"/>
    </row>
    <row r="316" spans="1:10" x14ac:dyDescent="0.25">
      <c r="A316" s="321"/>
      <c r="B316" s="354"/>
      <c r="C316" s="377"/>
      <c r="D316" s="321"/>
      <c r="E316" s="376"/>
      <c r="F316" s="374"/>
      <c r="G316" s="374"/>
      <c r="H316" s="374"/>
      <c r="I316" s="374"/>
      <c r="J316" s="375"/>
    </row>
    <row r="317" spans="1:10" ht="9.75" hidden="1" customHeight="1" x14ac:dyDescent="0.25">
      <c r="A317" s="321"/>
      <c r="B317" s="354"/>
      <c r="C317" s="377"/>
      <c r="D317" s="321"/>
      <c r="E317" s="368"/>
      <c r="F317" s="370"/>
      <c r="G317" s="370"/>
      <c r="H317" s="370"/>
      <c r="I317" s="370"/>
      <c r="J317" s="357"/>
    </row>
    <row r="318" spans="1:10" ht="28.5" customHeight="1" x14ac:dyDescent="0.25">
      <c r="A318" s="326" t="s">
        <v>235</v>
      </c>
      <c r="B318" s="326" t="s">
        <v>231</v>
      </c>
      <c r="C318" s="326"/>
      <c r="D318" s="70" t="s">
        <v>237</v>
      </c>
      <c r="E318" s="60"/>
      <c r="F318" s="190"/>
      <c r="G318" s="190"/>
      <c r="H318" s="190"/>
      <c r="I318" s="190"/>
      <c r="J318" s="189"/>
    </row>
    <row r="319" spans="1:10" ht="14.25" customHeight="1" x14ac:dyDescent="0.25">
      <c r="A319" s="328"/>
      <c r="B319" s="328"/>
      <c r="C319" s="328"/>
      <c r="D319" s="326" t="s">
        <v>93</v>
      </c>
      <c r="E319" s="76" t="s">
        <v>6</v>
      </c>
      <c r="F319" s="239"/>
      <c r="G319" s="239"/>
      <c r="H319" s="239"/>
      <c r="I319" s="239"/>
      <c r="J319" s="240"/>
    </row>
    <row r="320" spans="1:10" ht="30.75" customHeight="1" x14ac:dyDescent="0.25">
      <c r="A320" s="329"/>
      <c r="B320" s="329"/>
      <c r="C320" s="329"/>
      <c r="D320" s="329"/>
      <c r="E320" s="76"/>
      <c r="F320" s="239"/>
      <c r="G320" s="239"/>
      <c r="H320" s="239"/>
      <c r="I320" s="239"/>
      <c r="J320" s="240"/>
    </row>
    <row r="321" spans="1:10" ht="31.5" customHeight="1" x14ac:dyDescent="0.25">
      <c r="A321" s="326" t="s">
        <v>236</v>
      </c>
      <c r="B321" s="326" t="s">
        <v>232</v>
      </c>
      <c r="C321" s="326"/>
      <c r="D321" s="70" t="s">
        <v>237</v>
      </c>
      <c r="E321" s="76"/>
      <c r="F321" s="239"/>
      <c r="G321" s="239"/>
      <c r="H321" s="239"/>
      <c r="I321" s="239"/>
      <c r="J321" s="240"/>
    </row>
    <row r="322" spans="1:10" ht="14.25" customHeight="1" x14ac:dyDescent="0.25">
      <c r="A322" s="328"/>
      <c r="B322" s="328"/>
      <c r="C322" s="328"/>
      <c r="D322" s="326" t="s">
        <v>93</v>
      </c>
      <c r="E322" s="76" t="s">
        <v>6</v>
      </c>
      <c r="F322" s="239"/>
      <c r="G322" s="239"/>
      <c r="H322" s="239"/>
      <c r="I322" s="239"/>
      <c r="J322" s="240"/>
    </row>
    <row r="323" spans="1:10" ht="28.5" customHeight="1" x14ac:dyDescent="0.25">
      <c r="A323" s="329"/>
      <c r="B323" s="329"/>
      <c r="C323" s="329"/>
      <c r="D323" s="386"/>
      <c r="E323" s="72"/>
      <c r="F323" s="239"/>
      <c r="G323" s="239"/>
      <c r="H323" s="239"/>
      <c r="I323" s="239"/>
      <c r="J323" s="240"/>
    </row>
    <row r="324" spans="1:10" ht="30" x14ac:dyDescent="0.25">
      <c r="A324" s="321" t="s">
        <v>86</v>
      </c>
      <c r="B324" s="321" t="s">
        <v>87</v>
      </c>
      <c r="C324" s="377" t="s">
        <v>189</v>
      </c>
      <c r="D324" s="19" t="s">
        <v>26</v>
      </c>
      <c r="E324" s="19"/>
      <c r="F324" s="197">
        <f>F329+F334+F344</f>
        <v>63290.9</v>
      </c>
      <c r="G324" s="192"/>
      <c r="H324" s="192"/>
      <c r="I324" s="192">
        <f>I329+I334+I344</f>
        <v>63290.9</v>
      </c>
      <c r="J324" s="189"/>
    </row>
    <row r="325" spans="1:10" x14ac:dyDescent="0.25">
      <c r="A325" s="321"/>
      <c r="B325" s="321"/>
      <c r="C325" s="377"/>
      <c r="D325" s="321" t="s">
        <v>93</v>
      </c>
      <c r="E325" s="9" t="s">
        <v>6</v>
      </c>
      <c r="F325" s="192">
        <f>F330+F335+F345</f>
        <v>63290.9</v>
      </c>
      <c r="G325" s="192"/>
      <c r="H325" s="192"/>
      <c r="I325" s="192">
        <f>I330+I335+I345</f>
        <v>63290.9</v>
      </c>
      <c r="J325" s="189"/>
    </row>
    <row r="326" spans="1:10" x14ac:dyDescent="0.25">
      <c r="A326" s="321"/>
      <c r="B326" s="321"/>
      <c r="C326" s="377"/>
      <c r="D326" s="321"/>
      <c r="E326" s="26" t="s">
        <v>141</v>
      </c>
      <c r="F326" s="192">
        <f>F331+F336+F346</f>
        <v>63290.9</v>
      </c>
      <c r="G326" s="192"/>
      <c r="H326" s="192"/>
      <c r="I326" s="192">
        <f>I331+I336+I346</f>
        <v>63290.9</v>
      </c>
      <c r="J326" s="189"/>
    </row>
    <row r="327" spans="1:10" x14ac:dyDescent="0.25">
      <c r="A327" s="321"/>
      <c r="B327" s="321"/>
      <c r="C327" s="377"/>
      <c r="D327" s="321"/>
      <c r="E327" s="367"/>
      <c r="F327" s="381"/>
      <c r="G327" s="381"/>
      <c r="H327" s="381"/>
      <c r="I327" s="381"/>
      <c r="J327" s="356"/>
    </row>
    <row r="328" spans="1:10" ht="15" customHeight="1" x14ac:dyDescent="0.25">
      <c r="A328" s="321"/>
      <c r="B328" s="321"/>
      <c r="C328" s="377"/>
      <c r="D328" s="321"/>
      <c r="E328" s="368"/>
      <c r="F328" s="382"/>
      <c r="G328" s="382"/>
      <c r="H328" s="382"/>
      <c r="I328" s="382"/>
      <c r="J328" s="357"/>
    </row>
    <row r="329" spans="1:10" ht="30" x14ac:dyDescent="0.25">
      <c r="A329" s="322" t="s">
        <v>190</v>
      </c>
      <c r="B329" s="322" t="s">
        <v>89</v>
      </c>
      <c r="C329" s="362" t="s">
        <v>212</v>
      </c>
      <c r="D329" s="19" t="s">
        <v>26</v>
      </c>
      <c r="E329" s="29" t="s">
        <v>141</v>
      </c>
      <c r="F329" s="192">
        <f>F330</f>
        <v>2684.2</v>
      </c>
      <c r="G329" s="192"/>
      <c r="H329" s="192"/>
      <c r="I329" s="192">
        <f>F329</f>
        <v>2684.2</v>
      </c>
      <c r="J329" s="189"/>
    </row>
    <row r="330" spans="1:10" x14ac:dyDescent="0.25">
      <c r="A330" s="323"/>
      <c r="B330" s="323"/>
      <c r="C330" s="363"/>
      <c r="D330" s="321" t="s">
        <v>93</v>
      </c>
      <c r="E330" s="9" t="s">
        <v>6</v>
      </c>
      <c r="F330" s="192">
        <f>F331</f>
        <v>2684.2</v>
      </c>
      <c r="G330" s="192"/>
      <c r="H330" s="192"/>
      <c r="I330" s="192">
        <f>F330</f>
        <v>2684.2</v>
      </c>
      <c r="J330" s="189"/>
    </row>
    <row r="331" spans="1:10" x14ac:dyDescent="0.25">
      <c r="A331" s="323"/>
      <c r="B331" s="323"/>
      <c r="C331" s="363"/>
      <c r="D331" s="321"/>
      <c r="E331" s="26" t="s">
        <v>141</v>
      </c>
      <c r="F331" s="192">
        <f>I331</f>
        <v>2684.2</v>
      </c>
      <c r="G331" s="192"/>
      <c r="H331" s="192"/>
      <c r="I331" s="192">
        <v>2684.2</v>
      </c>
      <c r="J331" s="189"/>
    </row>
    <row r="332" spans="1:10" ht="0.75" customHeight="1" x14ac:dyDescent="0.25">
      <c r="A332" s="323"/>
      <c r="B332" s="323"/>
      <c r="C332" s="363"/>
      <c r="D332" s="321"/>
      <c r="E332" s="367"/>
      <c r="F332" s="369"/>
      <c r="G332" s="369"/>
      <c r="H332" s="369"/>
      <c r="I332" s="369"/>
      <c r="J332" s="356"/>
    </row>
    <row r="333" spans="1:10" ht="20.25" customHeight="1" x14ac:dyDescent="0.25">
      <c r="A333" s="323"/>
      <c r="B333" s="323"/>
      <c r="C333" s="364"/>
      <c r="D333" s="321"/>
      <c r="E333" s="368"/>
      <c r="F333" s="370"/>
      <c r="G333" s="370"/>
      <c r="H333" s="370"/>
      <c r="I333" s="370"/>
      <c r="J333" s="357"/>
    </row>
    <row r="334" spans="1:10" ht="30" x14ac:dyDescent="0.25">
      <c r="A334" s="322" t="s">
        <v>191</v>
      </c>
      <c r="B334" s="322" t="s">
        <v>91</v>
      </c>
      <c r="C334" s="362" t="s">
        <v>212</v>
      </c>
      <c r="D334" s="19" t="s">
        <v>26</v>
      </c>
      <c r="E334" s="29" t="s">
        <v>141</v>
      </c>
      <c r="F334" s="192">
        <f>F335</f>
        <v>12973.4</v>
      </c>
      <c r="G334" s="192"/>
      <c r="H334" s="192"/>
      <c r="I334" s="192">
        <f>F334</f>
        <v>12973.4</v>
      </c>
      <c r="J334" s="189"/>
    </row>
    <row r="335" spans="1:10" ht="15.75" customHeight="1" x14ac:dyDescent="0.25">
      <c r="A335" s="323"/>
      <c r="B335" s="323"/>
      <c r="C335" s="363"/>
      <c r="D335" s="322" t="s">
        <v>93</v>
      </c>
      <c r="E335" s="9" t="s">
        <v>6</v>
      </c>
      <c r="F335" s="192">
        <f>F336</f>
        <v>12973.4</v>
      </c>
      <c r="G335" s="192"/>
      <c r="H335" s="192"/>
      <c r="I335" s="192">
        <f>F335</f>
        <v>12973.4</v>
      </c>
      <c r="J335" s="189"/>
    </row>
    <row r="336" spans="1:10" x14ac:dyDescent="0.25">
      <c r="A336" s="323"/>
      <c r="B336" s="323"/>
      <c r="C336" s="363"/>
      <c r="D336" s="323"/>
      <c r="E336" s="26" t="s">
        <v>141</v>
      </c>
      <c r="F336" s="192">
        <f>G336+H336+I336</f>
        <v>12973.4</v>
      </c>
      <c r="G336" s="192"/>
      <c r="H336" s="192"/>
      <c r="I336" s="192">
        <v>12973.4</v>
      </c>
      <c r="J336" s="189"/>
    </row>
    <row r="337" spans="1:10" ht="15" customHeight="1" x14ac:dyDescent="0.25">
      <c r="A337" s="323"/>
      <c r="B337" s="323"/>
      <c r="C337" s="363"/>
      <c r="D337" s="323"/>
      <c r="E337" s="367"/>
      <c r="F337" s="381"/>
      <c r="G337" s="381"/>
      <c r="H337" s="381"/>
      <c r="I337" s="423"/>
      <c r="J337" s="356"/>
    </row>
    <row r="338" spans="1:10" ht="12" hidden="1" customHeight="1" x14ac:dyDescent="0.25">
      <c r="A338" s="323"/>
      <c r="B338" s="323"/>
      <c r="C338" s="363"/>
      <c r="D338" s="323"/>
      <c r="E338" s="376"/>
      <c r="F338" s="425"/>
      <c r="G338" s="425"/>
      <c r="H338" s="425"/>
      <c r="I338" s="426"/>
      <c r="J338" s="375"/>
    </row>
    <row r="339" spans="1:10" ht="15.75" hidden="1" customHeight="1" x14ac:dyDescent="0.25">
      <c r="A339" s="323"/>
      <c r="B339" s="323"/>
      <c r="C339" s="363"/>
      <c r="D339" s="323"/>
      <c r="E339" s="376"/>
      <c r="F339" s="425"/>
      <c r="G339" s="425"/>
      <c r="H339" s="425"/>
      <c r="I339" s="426"/>
      <c r="J339" s="375"/>
    </row>
    <row r="340" spans="1:10" ht="20.25" hidden="1" customHeight="1" x14ac:dyDescent="0.25">
      <c r="A340" s="323"/>
      <c r="B340" s="323"/>
      <c r="C340" s="363"/>
      <c r="D340" s="323"/>
      <c r="E340" s="376"/>
      <c r="F340" s="425"/>
      <c r="G340" s="425"/>
      <c r="H340" s="425"/>
      <c r="I340" s="426"/>
      <c r="J340" s="375"/>
    </row>
    <row r="341" spans="1:10" ht="15.75" hidden="1" customHeight="1" x14ac:dyDescent="0.25">
      <c r="A341" s="323"/>
      <c r="B341" s="323"/>
      <c r="C341" s="363"/>
      <c r="D341" s="323"/>
      <c r="E341" s="376"/>
      <c r="F341" s="425"/>
      <c r="G341" s="425"/>
      <c r="H341" s="425"/>
      <c r="I341" s="426"/>
      <c r="J341" s="375"/>
    </row>
    <row r="342" spans="1:10" ht="15.75" hidden="1" customHeight="1" x14ac:dyDescent="0.25">
      <c r="A342" s="323"/>
      <c r="B342" s="323"/>
      <c r="C342" s="363"/>
      <c r="D342" s="323"/>
      <c r="E342" s="376"/>
      <c r="F342" s="425"/>
      <c r="G342" s="425"/>
      <c r="H342" s="425"/>
      <c r="I342" s="426"/>
      <c r="J342" s="375"/>
    </row>
    <row r="343" spans="1:10" ht="27" customHeight="1" x14ac:dyDescent="0.25">
      <c r="A343" s="324"/>
      <c r="B343" s="324"/>
      <c r="C343" s="364"/>
      <c r="D343" s="324"/>
      <c r="E343" s="368"/>
      <c r="F343" s="382"/>
      <c r="G343" s="382"/>
      <c r="H343" s="382"/>
      <c r="I343" s="424"/>
      <c r="J343" s="357"/>
    </row>
    <row r="344" spans="1:10" s="13" customFormat="1" ht="30" customHeight="1" x14ac:dyDescent="0.25">
      <c r="A344" s="326" t="s">
        <v>238</v>
      </c>
      <c r="B344" s="322" t="s">
        <v>239</v>
      </c>
      <c r="C344" s="322" t="s">
        <v>212</v>
      </c>
      <c r="D344" s="73" t="s">
        <v>237</v>
      </c>
      <c r="E344" s="4"/>
      <c r="F344" s="192">
        <f>I344</f>
        <v>47633.3</v>
      </c>
      <c r="G344" s="192"/>
      <c r="H344" s="192"/>
      <c r="I344" s="188">
        <f>I345</f>
        <v>47633.3</v>
      </c>
      <c r="J344" s="189"/>
    </row>
    <row r="345" spans="1:10" s="13" customFormat="1" ht="18" customHeight="1" x14ac:dyDescent="0.25">
      <c r="A345" s="328"/>
      <c r="B345" s="336"/>
      <c r="C345" s="336"/>
      <c r="D345" s="322" t="s">
        <v>93</v>
      </c>
      <c r="E345" s="9" t="s">
        <v>6</v>
      </c>
      <c r="F345" s="192">
        <f>I345</f>
        <v>47633.3</v>
      </c>
      <c r="G345" s="192"/>
      <c r="H345" s="192"/>
      <c r="I345" s="188">
        <f>I346</f>
        <v>47633.3</v>
      </c>
      <c r="J345" s="189"/>
    </row>
    <row r="346" spans="1:10" s="13" customFormat="1" ht="27" customHeight="1" x14ac:dyDescent="0.25">
      <c r="A346" s="329"/>
      <c r="B346" s="337"/>
      <c r="C346" s="337"/>
      <c r="D346" s="337"/>
      <c r="E346" s="26" t="s">
        <v>141</v>
      </c>
      <c r="F346" s="192">
        <f>I346</f>
        <v>47633.3</v>
      </c>
      <c r="G346" s="192"/>
      <c r="H346" s="192"/>
      <c r="I346" s="188">
        <v>47633.3</v>
      </c>
      <c r="J346" s="189"/>
    </row>
    <row r="348" spans="1:10" ht="39.75" customHeight="1" x14ac:dyDescent="0.25">
      <c r="A348" s="338" t="s">
        <v>217</v>
      </c>
      <c r="B348" s="338"/>
      <c r="C348" s="82"/>
      <c r="D348" s="80"/>
      <c r="E348" s="80"/>
      <c r="F348" s="80"/>
      <c r="G348" s="80"/>
      <c r="H348" s="371" t="s">
        <v>92</v>
      </c>
      <c r="I348" s="371"/>
      <c r="J348" s="355"/>
    </row>
  </sheetData>
  <mergeCells count="614">
    <mergeCell ref="C106:C110"/>
    <mergeCell ref="A178:A182"/>
    <mergeCell ref="B178:B182"/>
    <mergeCell ref="C178:C182"/>
    <mergeCell ref="D179:D182"/>
    <mergeCell ref="D165:D167"/>
    <mergeCell ref="I337:I343"/>
    <mergeCell ref="J337:J343"/>
    <mergeCell ref="J229:J232"/>
    <mergeCell ref="J234:J237"/>
    <mergeCell ref="A278:A282"/>
    <mergeCell ref="B278:B282"/>
    <mergeCell ref="C148:C150"/>
    <mergeCell ref="D149:D150"/>
    <mergeCell ref="I226:I227"/>
    <mergeCell ref="J119:J120"/>
    <mergeCell ref="J123:J125"/>
    <mergeCell ref="J127:J130"/>
    <mergeCell ref="J132:J135"/>
    <mergeCell ref="I138:I141"/>
    <mergeCell ref="J138:J141"/>
    <mergeCell ref="J174:J177"/>
    <mergeCell ref="J226:J227"/>
    <mergeCell ref="A111:A115"/>
    <mergeCell ref="D90:D92"/>
    <mergeCell ref="J276:J277"/>
    <mergeCell ref="A273:A277"/>
    <mergeCell ref="B273:B277"/>
    <mergeCell ref="D274:D277"/>
    <mergeCell ref="E276:E277"/>
    <mergeCell ref="F276:F277"/>
    <mergeCell ref="G276:G277"/>
    <mergeCell ref="H276:H277"/>
    <mergeCell ref="I276:I277"/>
    <mergeCell ref="D107:D110"/>
    <mergeCell ref="B98:B102"/>
    <mergeCell ref="C98:C102"/>
    <mergeCell ref="D99:D102"/>
    <mergeCell ref="A106:A110"/>
    <mergeCell ref="B106:B110"/>
    <mergeCell ref="G171:G172"/>
    <mergeCell ref="H171:H172"/>
    <mergeCell ref="I171:I172"/>
    <mergeCell ref="G174:G177"/>
    <mergeCell ref="I219:I222"/>
    <mergeCell ref="J211:J212"/>
    <mergeCell ref="J214:J217"/>
    <mergeCell ref="J219:J222"/>
    <mergeCell ref="A344:A346"/>
    <mergeCell ref="B344:B346"/>
    <mergeCell ref="C344:C346"/>
    <mergeCell ref="D345:D346"/>
    <mergeCell ref="A318:A320"/>
    <mergeCell ref="A321:A323"/>
    <mergeCell ref="B318:B320"/>
    <mergeCell ref="C318:C320"/>
    <mergeCell ref="B321:B323"/>
    <mergeCell ref="C321:C323"/>
    <mergeCell ref="D319:D320"/>
    <mergeCell ref="D322:D323"/>
    <mergeCell ref="A324:A328"/>
    <mergeCell ref="B324:B328"/>
    <mergeCell ref="C324:C328"/>
    <mergeCell ref="D325:D328"/>
    <mergeCell ref="A334:A343"/>
    <mergeCell ref="B334:B343"/>
    <mergeCell ref="C334:C343"/>
    <mergeCell ref="A329:A333"/>
    <mergeCell ref="B329:B333"/>
    <mergeCell ref="C329:C333"/>
    <mergeCell ref="D330:D333"/>
    <mergeCell ref="F75:F78"/>
    <mergeCell ref="G75:G78"/>
    <mergeCell ref="H75:H78"/>
    <mergeCell ref="I75:I78"/>
    <mergeCell ref="J75:J78"/>
    <mergeCell ref="G96:G97"/>
    <mergeCell ref="H96:H97"/>
    <mergeCell ref="I96:I97"/>
    <mergeCell ref="J107:J110"/>
    <mergeCell ref="J96:J97"/>
    <mergeCell ref="H82:H83"/>
    <mergeCell ref="I82:I83"/>
    <mergeCell ref="J82:J83"/>
    <mergeCell ref="H87:H88"/>
    <mergeCell ref="I87:I88"/>
    <mergeCell ref="J87:J88"/>
    <mergeCell ref="B111:B115"/>
    <mergeCell ref="C111:C115"/>
    <mergeCell ref="D112:D115"/>
    <mergeCell ref="D335:D343"/>
    <mergeCell ref="E337:E343"/>
    <mergeCell ref="F337:F343"/>
    <mergeCell ref="G337:G343"/>
    <mergeCell ref="H337:H343"/>
    <mergeCell ref="A308:A312"/>
    <mergeCell ref="B308:B312"/>
    <mergeCell ref="C308:C312"/>
    <mergeCell ref="D309:D312"/>
    <mergeCell ref="E309:E312"/>
    <mergeCell ref="F309:F312"/>
    <mergeCell ref="G309:G312"/>
    <mergeCell ref="H309:H312"/>
    <mergeCell ref="E327:E328"/>
    <mergeCell ref="F327:F328"/>
    <mergeCell ref="A313:A317"/>
    <mergeCell ref="B313:B317"/>
    <mergeCell ref="A258:A262"/>
    <mergeCell ref="G138:G141"/>
    <mergeCell ref="H138:H141"/>
    <mergeCell ref="G119:G120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C24:C28"/>
    <mergeCell ref="D25:D28"/>
    <mergeCell ref="J101:J102"/>
    <mergeCell ref="E25:E28"/>
    <mergeCell ref="F22:F23"/>
    <mergeCell ref="G22:G23"/>
    <mergeCell ref="H22:H23"/>
    <mergeCell ref="I22:I23"/>
    <mergeCell ref="E22:E23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I30:I33"/>
    <mergeCell ref="J30:J33"/>
    <mergeCell ref="F25:F28"/>
    <mergeCell ref="G25:G28"/>
    <mergeCell ref="H25:H28"/>
    <mergeCell ref="I25:I28"/>
    <mergeCell ref="J22:J23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A44:A48"/>
    <mergeCell ref="B44:B48"/>
    <mergeCell ref="C44:C48"/>
    <mergeCell ref="D45:D48"/>
    <mergeCell ref="G56:G57"/>
    <mergeCell ref="H56:H57"/>
    <mergeCell ref="I56:I57"/>
    <mergeCell ref="A49:A52"/>
    <mergeCell ref="B49:B52"/>
    <mergeCell ref="C49:C52"/>
    <mergeCell ref="D50:D52"/>
    <mergeCell ref="E47:E48"/>
    <mergeCell ref="F47:F48"/>
    <mergeCell ref="G47:G48"/>
    <mergeCell ref="H47:H48"/>
    <mergeCell ref="I47:I48"/>
    <mergeCell ref="J56:J57"/>
    <mergeCell ref="F56:F57"/>
    <mergeCell ref="F67:F70"/>
    <mergeCell ref="A61:A65"/>
    <mergeCell ref="B61:B65"/>
    <mergeCell ref="C61:C65"/>
    <mergeCell ref="A58:A60"/>
    <mergeCell ref="B58:B60"/>
    <mergeCell ref="C58:C60"/>
    <mergeCell ref="D59:D60"/>
    <mergeCell ref="A53:A57"/>
    <mergeCell ref="B53:B57"/>
    <mergeCell ref="C53:C57"/>
    <mergeCell ref="D54:D57"/>
    <mergeCell ref="E56:E57"/>
    <mergeCell ref="D62:D63"/>
    <mergeCell ref="G67:G70"/>
    <mergeCell ref="H67:H70"/>
    <mergeCell ref="I67:I70"/>
    <mergeCell ref="J67:J70"/>
    <mergeCell ref="B74:B78"/>
    <mergeCell ref="C74:C78"/>
    <mergeCell ref="D75:D78"/>
    <mergeCell ref="E75:E78"/>
    <mergeCell ref="A66:A70"/>
    <mergeCell ref="B66:B70"/>
    <mergeCell ref="C66:C70"/>
    <mergeCell ref="D67:D70"/>
    <mergeCell ref="E67:E70"/>
    <mergeCell ref="D72:D73"/>
    <mergeCell ref="E107:E110"/>
    <mergeCell ref="F107:F110"/>
    <mergeCell ref="G107:G110"/>
    <mergeCell ref="H107:H110"/>
    <mergeCell ref="I107:I110"/>
    <mergeCell ref="A71:A73"/>
    <mergeCell ref="B71:B73"/>
    <mergeCell ref="C71:C73"/>
    <mergeCell ref="A93:A97"/>
    <mergeCell ref="B93:B97"/>
    <mergeCell ref="C93:C97"/>
    <mergeCell ref="D94:D97"/>
    <mergeCell ref="E96:E97"/>
    <mergeCell ref="F96:F97"/>
    <mergeCell ref="A79:A83"/>
    <mergeCell ref="B79:B83"/>
    <mergeCell ref="C79:C83"/>
    <mergeCell ref="D80:D83"/>
    <mergeCell ref="A84:A88"/>
    <mergeCell ref="B84:B88"/>
    <mergeCell ref="C84:C88"/>
    <mergeCell ref="D85:D88"/>
    <mergeCell ref="A74:A78"/>
    <mergeCell ref="A98:A102"/>
    <mergeCell ref="E101:E102"/>
    <mergeCell ref="F101:F102"/>
    <mergeCell ref="G101:G102"/>
    <mergeCell ref="H101:H102"/>
    <mergeCell ref="I101:I102"/>
    <mergeCell ref="A103:A105"/>
    <mergeCell ref="B103:B105"/>
    <mergeCell ref="C103:C105"/>
    <mergeCell ref="D104:D105"/>
    <mergeCell ref="H119:H120"/>
    <mergeCell ref="I119:I120"/>
    <mergeCell ref="E123:E125"/>
    <mergeCell ref="F123:F125"/>
    <mergeCell ref="G123:G125"/>
    <mergeCell ref="H123:H125"/>
    <mergeCell ref="I123:I125"/>
    <mergeCell ref="A121:A125"/>
    <mergeCell ref="B121:B125"/>
    <mergeCell ref="C121:C125"/>
    <mergeCell ref="D122:D125"/>
    <mergeCell ref="A116:A120"/>
    <mergeCell ref="B116:B120"/>
    <mergeCell ref="C116:C120"/>
    <mergeCell ref="D117:D120"/>
    <mergeCell ref="E119:E120"/>
    <mergeCell ref="A131:A135"/>
    <mergeCell ref="B131:B135"/>
    <mergeCell ref="C131:C135"/>
    <mergeCell ref="D132:D135"/>
    <mergeCell ref="E132:E135"/>
    <mergeCell ref="F132:F135"/>
    <mergeCell ref="G132:G135"/>
    <mergeCell ref="H132:H135"/>
    <mergeCell ref="I132:I135"/>
    <mergeCell ref="A126:A130"/>
    <mergeCell ref="B126:B130"/>
    <mergeCell ref="C126:C130"/>
    <mergeCell ref="D127:D130"/>
    <mergeCell ref="E127:E130"/>
    <mergeCell ref="F127:F130"/>
    <mergeCell ref="G127:G130"/>
    <mergeCell ref="H127:H130"/>
    <mergeCell ref="I127:I130"/>
    <mergeCell ref="A154:A158"/>
    <mergeCell ref="B154:B158"/>
    <mergeCell ref="C154:C158"/>
    <mergeCell ref="D155:D158"/>
    <mergeCell ref="A136:A141"/>
    <mergeCell ref="B136:B141"/>
    <mergeCell ref="C136:C141"/>
    <mergeCell ref="E138:E141"/>
    <mergeCell ref="F138:F141"/>
    <mergeCell ref="D137:D140"/>
    <mergeCell ref="A145:A147"/>
    <mergeCell ref="A151:A153"/>
    <mergeCell ref="B145:B147"/>
    <mergeCell ref="C145:C147"/>
    <mergeCell ref="B151:B153"/>
    <mergeCell ref="C151:C153"/>
    <mergeCell ref="D146:D147"/>
    <mergeCell ref="D152:D153"/>
    <mergeCell ref="A142:A144"/>
    <mergeCell ref="B142:B144"/>
    <mergeCell ref="C142:C144"/>
    <mergeCell ref="D143:D144"/>
    <mergeCell ref="A148:A150"/>
    <mergeCell ref="B148:B150"/>
    <mergeCell ref="C159:C163"/>
    <mergeCell ref="D160:D163"/>
    <mergeCell ref="A173:A177"/>
    <mergeCell ref="B173:B177"/>
    <mergeCell ref="C173:C177"/>
    <mergeCell ref="D174:D177"/>
    <mergeCell ref="E174:E177"/>
    <mergeCell ref="A168:A172"/>
    <mergeCell ref="B168:B172"/>
    <mergeCell ref="C168:C172"/>
    <mergeCell ref="D169:D172"/>
    <mergeCell ref="E171:E172"/>
    <mergeCell ref="H184:H187"/>
    <mergeCell ref="I184:I187"/>
    <mergeCell ref="A188:A191"/>
    <mergeCell ref="B188:B191"/>
    <mergeCell ref="C188:C191"/>
    <mergeCell ref="D189:D191"/>
    <mergeCell ref="A192:A196"/>
    <mergeCell ref="B192:B196"/>
    <mergeCell ref="C192:C196"/>
    <mergeCell ref="D193:D196"/>
    <mergeCell ref="A183:A187"/>
    <mergeCell ref="B183:B187"/>
    <mergeCell ref="C183:C187"/>
    <mergeCell ref="D184:D187"/>
    <mergeCell ref="E184:E187"/>
    <mergeCell ref="F184:F187"/>
    <mergeCell ref="J204:J207"/>
    <mergeCell ref="D199:D202"/>
    <mergeCell ref="A203:A207"/>
    <mergeCell ref="B203:B207"/>
    <mergeCell ref="G193:G196"/>
    <mergeCell ref="H193:H196"/>
    <mergeCell ref="I193:I196"/>
    <mergeCell ref="J193:J196"/>
    <mergeCell ref="F193:F196"/>
    <mergeCell ref="C203:C207"/>
    <mergeCell ref="D204:D207"/>
    <mergeCell ref="H214:H217"/>
    <mergeCell ref="I214:I217"/>
    <mergeCell ref="A208:A212"/>
    <mergeCell ref="B208:B212"/>
    <mergeCell ref="C208:C212"/>
    <mergeCell ref="D209:D212"/>
    <mergeCell ref="E211:E212"/>
    <mergeCell ref="F211:F212"/>
    <mergeCell ref="G211:G212"/>
    <mergeCell ref="H211:H212"/>
    <mergeCell ref="I211:I212"/>
    <mergeCell ref="I286:I287"/>
    <mergeCell ref="B218:B222"/>
    <mergeCell ref="I234:I237"/>
    <mergeCell ref="A238:A242"/>
    <mergeCell ref="B238:B242"/>
    <mergeCell ref="C238:C242"/>
    <mergeCell ref="D239:D242"/>
    <mergeCell ref="E241:E242"/>
    <mergeCell ref="F241:F242"/>
    <mergeCell ref="G241:G242"/>
    <mergeCell ref="H241:H242"/>
    <mergeCell ref="I241:I242"/>
    <mergeCell ref="B223:B227"/>
    <mergeCell ref="A218:A222"/>
    <mergeCell ref="F226:F227"/>
    <mergeCell ref="G226:G227"/>
    <mergeCell ref="A223:A227"/>
    <mergeCell ref="C223:C227"/>
    <mergeCell ref="D224:D227"/>
    <mergeCell ref="E219:E222"/>
    <mergeCell ref="H219:H222"/>
    <mergeCell ref="G219:G222"/>
    <mergeCell ref="A228:A232"/>
    <mergeCell ref="B228:B232"/>
    <mergeCell ref="A288:A292"/>
    <mergeCell ref="B288:B292"/>
    <mergeCell ref="C288:C292"/>
    <mergeCell ref="D289:D292"/>
    <mergeCell ref="E291:E292"/>
    <mergeCell ref="F291:F292"/>
    <mergeCell ref="G291:G292"/>
    <mergeCell ref="H291:H292"/>
    <mergeCell ref="C278:C282"/>
    <mergeCell ref="D279:D282"/>
    <mergeCell ref="E281:E282"/>
    <mergeCell ref="F281:F282"/>
    <mergeCell ref="G281:G282"/>
    <mergeCell ref="H281:H282"/>
    <mergeCell ref="A283:A287"/>
    <mergeCell ref="B283:B287"/>
    <mergeCell ref="C283:C287"/>
    <mergeCell ref="D284:D287"/>
    <mergeCell ref="E286:E287"/>
    <mergeCell ref="F286:F287"/>
    <mergeCell ref="G286:G287"/>
    <mergeCell ref="H286:H287"/>
    <mergeCell ref="E304:E307"/>
    <mergeCell ref="D299:D302"/>
    <mergeCell ref="E299:E302"/>
    <mergeCell ref="G299:G302"/>
    <mergeCell ref="H299:H302"/>
    <mergeCell ref="A293:A297"/>
    <mergeCell ref="B293:B297"/>
    <mergeCell ref="C293:C297"/>
    <mergeCell ref="D294:D297"/>
    <mergeCell ref="E294:E297"/>
    <mergeCell ref="F294:F297"/>
    <mergeCell ref="G294:G297"/>
    <mergeCell ref="H294:H297"/>
    <mergeCell ref="C313:C317"/>
    <mergeCell ref="D314:D317"/>
    <mergeCell ref="A298:A302"/>
    <mergeCell ref="B298:B302"/>
    <mergeCell ref="C298:C302"/>
    <mergeCell ref="A303:A307"/>
    <mergeCell ref="B303:B307"/>
    <mergeCell ref="C303:C307"/>
    <mergeCell ref="D304:D307"/>
    <mergeCell ref="E332:E333"/>
    <mergeCell ref="F332:F333"/>
    <mergeCell ref="J332:J333"/>
    <mergeCell ref="J327:J328"/>
    <mergeCell ref="G314:G317"/>
    <mergeCell ref="H314:H317"/>
    <mergeCell ref="I314:I317"/>
    <mergeCell ref="J314:J317"/>
    <mergeCell ref="G332:G333"/>
    <mergeCell ref="H332:H333"/>
    <mergeCell ref="I332:I333"/>
    <mergeCell ref="E314:E317"/>
    <mergeCell ref="I174:I177"/>
    <mergeCell ref="E193:E196"/>
    <mergeCell ref="I309:I312"/>
    <mergeCell ref="J309:J312"/>
    <mergeCell ref="G327:G328"/>
    <mergeCell ref="H327:H328"/>
    <mergeCell ref="I327:I328"/>
    <mergeCell ref="J299:J302"/>
    <mergeCell ref="J304:J307"/>
    <mergeCell ref="J291:J292"/>
    <mergeCell ref="J294:J297"/>
    <mergeCell ref="I294:I297"/>
    <mergeCell ref="I291:I292"/>
    <mergeCell ref="J286:J287"/>
    <mergeCell ref="I246:I247"/>
    <mergeCell ref="F314:F317"/>
    <mergeCell ref="I299:I302"/>
    <mergeCell ref="F304:F307"/>
    <mergeCell ref="G304:G307"/>
    <mergeCell ref="H304:H307"/>
    <mergeCell ref="I304:I307"/>
    <mergeCell ref="F299:F302"/>
    <mergeCell ref="F219:F222"/>
    <mergeCell ref="E246:E247"/>
    <mergeCell ref="J47:J48"/>
    <mergeCell ref="J199:J202"/>
    <mergeCell ref="E204:E207"/>
    <mergeCell ref="F204:F207"/>
    <mergeCell ref="G204:G207"/>
    <mergeCell ref="H204:H207"/>
    <mergeCell ref="I204:I207"/>
    <mergeCell ref="E199:E202"/>
    <mergeCell ref="F199:F202"/>
    <mergeCell ref="G199:G202"/>
    <mergeCell ref="H199:H202"/>
    <mergeCell ref="I199:I202"/>
    <mergeCell ref="J179:J182"/>
    <mergeCell ref="J184:J187"/>
    <mergeCell ref="J171:J172"/>
    <mergeCell ref="H112:H115"/>
    <mergeCell ref="H174:H177"/>
    <mergeCell ref="E179:E182"/>
    <mergeCell ref="F179:F182"/>
    <mergeCell ref="G179:G182"/>
    <mergeCell ref="H179:H182"/>
    <mergeCell ref="I179:I182"/>
    <mergeCell ref="F174:F177"/>
    <mergeCell ref="F119:F120"/>
    <mergeCell ref="H229:H232"/>
    <mergeCell ref="G234:G237"/>
    <mergeCell ref="H226:H227"/>
    <mergeCell ref="E251:E252"/>
    <mergeCell ref="E226:E227"/>
    <mergeCell ref="J281:J282"/>
    <mergeCell ref="C218:C222"/>
    <mergeCell ref="D219:D222"/>
    <mergeCell ref="I281:I282"/>
    <mergeCell ref="C228:C232"/>
    <mergeCell ref="I261:I262"/>
    <mergeCell ref="I251:I252"/>
    <mergeCell ref="H256:H257"/>
    <mergeCell ref="J251:J252"/>
    <mergeCell ref="I229:I232"/>
    <mergeCell ref="D229:D232"/>
    <mergeCell ref="E229:E232"/>
    <mergeCell ref="F229:F232"/>
    <mergeCell ref="G229:G232"/>
    <mergeCell ref="E261:E262"/>
    <mergeCell ref="F261:F262"/>
    <mergeCell ref="G261:G262"/>
    <mergeCell ref="F266:F267"/>
    <mergeCell ref="G266:G267"/>
    <mergeCell ref="A248:A252"/>
    <mergeCell ref="B248:B252"/>
    <mergeCell ref="C248:C252"/>
    <mergeCell ref="D249:D252"/>
    <mergeCell ref="H251:H252"/>
    <mergeCell ref="H234:H237"/>
    <mergeCell ref="G256:G257"/>
    <mergeCell ref="A233:A237"/>
    <mergeCell ref="B233:B237"/>
    <mergeCell ref="C233:C237"/>
    <mergeCell ref="D234:D237"/>
    <mergeCell ref="E234:E237"/>
    <mergeCell ref="F234:F237"/>
    <mergeCell ref="F251:F252"/>
    <mergeCell ref="G251:G252"/>
    <mergeCell ref="F246:F247"/>
    <mergeCell ref="G246:G247"/>
    <mergeCell ref="H246:H247"/>
    <mergeCell ref="A243:A247"/>
    <mergeCell ref="B243:B247"/>
    <mergeCell ref="C243:C247"/>
    <mergeCell ref="D244:D247"/>
    <mergeCell ref="E82:E83"/>
    <mergeCell ref="F82:F83"/>
    <mergeCell ref="G82:G83"/>
    <mergeCell ref="E87:E88"/>
    <mergeCell ref="F87:F88"/>
    <mergeCell ref="G87:G88"/>
    <mergeCell ref="A213:A217"/>
    <mergeCell ref="B213:B217"/>
    <mergeCell ref="C213:C217"/>
    <mergeCell ref="D214:D217"/>
    <mergeCell ref="E214:E217"/>
    <mergeCell ref="F214:F217"/>
    <mergeCell ref="G214:G217"/>
    <mergeCell ref="G184:G187"/>
    <mergeCell ref="F171:F172"/>
    <mergeCell ref="A164:A167"/>
    <mergeCell ref="B164:B167"/>
    <mergeCell ref="C164:C167"/>
    <mergeCell ref="A159:A163"/>
    <mergeCell ref="B159:B163"/>
    <mergeCell ref="H348:J348"/>
    <mergeCell ref="B89:B92"/>
    <mergeCell ref="A89:A92"/>
    <mergeCell ref="C89:C92"/>
    <mergeCell ref="J261:J262"/>
    <mergeCell ref="I112:I115"/>
    <mergeCell ref="J112:J115"/>
    <mergeCell ref="I256:I257"/>
    <mergeCell ref="J256:J257"/>
    <mergeCell ref="J241:J242"/>
    <mergeCell ref="A348:B348"/>
    <mergeCell ref="E112:E115"/>
    <mergeCell ref="F112:F115"/>
    <mergeCell ref="G112:G115"/>
    <mergeCell ref="A253:A257"/>
    <mergeCell ref="B253:B257"/>
    <mergeCell ref="C253:C257"/>
    <mergeCell ref="D254:D257"/>
    <mergeCell ref="E256:E257"/>
    <mergeCell ref="F256:F257"/>
    <mergeCell ref="H266:H267"/>
    <mergeCell ref="H261:H262"/>
    <mergeCell ref="B258:B262"/>
    <mergeCell ref="C258:C262"/>
    <mergeCell ref="J246:J247"/>
    <mergeCell ref="C273:C277"/>
    <mergeCell ref="C268:C272"/>
    <mergeCell ref="A197:A202"/>
    <mergeCell ref="B197:B202"/>
    <mergeCell ref="C197:C202"/>
    <mergeCell ref="D197:D198"/>
    <mergeCell ref="J266:J267"/>
    <mergeCell ref="A268:A272"/>
    <mergeCell ref="B268:B272"/>
    <mergeCell ref="D269:D272"/>
    <mergeCell ref="E271:E272"/>
    <mergeCell ref="F271:F272"/>
    <mergeCell ref="G271:G272"/>
    <mergeCell ref="H271:H272"/>
    <mergeCell ref="I271:I272"/>
    <mergeCell ref="J271:J272"/>
    <mergeCell ref="C263:C267"/>
    <mergeCell ref="A263:A267"/>
    <mergeCell ref="B263:B267"/>
    <mergeCell ref="D264:D267"/>
    <mergeCell ref="E266:E267"/>
    <mergeCell ref="I266:I267"/>
    <mergeCell ref="D259:D262"/>
  </mergeCells>
  <pageMargins left="0.43307086614173229" right="0.31496062992125984" top="0.39370078740157483" bottom="0.31496062992125984" header="0.31496062992125984" footer="0.23622047244094491"/>
  <pageSetup paperSize="9" scale="63" orientation="landscape" r:id="rId1"/>
  <rowBreaks count="9" manualBreakCount="9">
    <brk id="22" max="9" man="1"/>
    <brk id="52" max="9" man="1"/>
    <brk id="65" max="9" man="1"/>
    <brk id="105" max="9" man="1"/>
    <brk id="153" max="9" man="1"/>
    <brk id="216" max="9" man="1"/>
    <brk id="217" max="9" man="1"/>
    <brk id="277" max="9" man="1"/>
    <brk id="323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316"/>
  <sheetViews>
    <sheetView topLeftCell="A120" workbookViewId="0">
      <selection activeCell="B136" sqref="B136"/>
    </sheetView>
  </sheetViews>
  <sheetFormatPr defaultColWidth="42.42578125" defaultRowHeight="15.75" x14ac:dyDescent="0.25"/>
  <cols>
    <col min="1" max="1" width="44.85546875" style="3" customWidth="1"/>
    <col min="2" max="2" width="66" style="3" customWidth="1"/>
    <col min="3" max="3" width="76.140625" style="3" customWidth="1"/>
    <col min="4" max="16384" width="42.42578125" style="3"/>
  </cols>
  <sheetData>
    <row r="1" spans="1:3" ht="63.75" customHeight="1" x14ac:dyDescent="0.25">
      <c r="A1" s="24"/>
      <c r="B1" s="24"/>
      <c r="C1" s="91" t="s">
        <v>449</v>
      </c>
    </row>
    <row r="2" spans="1:3" ht="15.75" customHeight="1" x14ac:dyDescent="0.25">
      <c r="A2" s="37"/>
      <c r="B2" s="37"/>
      <c r="C2" s="37"/>
    </row>
    <row r="3" spans="1:3" ht="16.5" customHeight="1" x14ac:dyDescent="0.25">
      <c r="A3" s="319" t="s">
        <v>266</v>
      </c>
      <c r="B3" s="319"/>
      <c r="C3" s="319"/>
    </row>
    <row r="4" spans="1:3" x14ac:dyDescent="0.25">
      <c r="A4" s="406" t="s">
        <v>267</v>
      </c>
      <c r="B4" s="406"/>
      <c r="C4" s="406"/>
    </row>
    <row r="5" spans="1:3" ht="15.75" customHeight="1" x14ac:dyDescent="0.25">
      <c r="A5" s="435" t="s">
        <v>452</v>
      </c>
      <c r="B5" s="435"/>
      <c r="C5" s="435"/>
    </row>
    <row r="6" spans="1:3" s="45" customFormat="1" ht="30" customHeight="1" x14ac:dyDescent="0.25">
      <c r="A6" s="316" t="s">
        <v>5</v>
      </c>
      <c r="B6" s="316" t="s">
        <v>268</v>
      </c>
      <c r="C6" s="347" t="s">
        <v>269</v>
      </c>
    </row>
    <row r="7" spans="1:3" s="45" customFormat="1" ht="42" customHeight="1" x14ac:dyDescent="0.25">
      <c r="A7" s="316"/>
      <c r="B7" s="316"/>
      <c r="C7" s="347"/>
    </row>
    <row r="8" spans="1:3" s="15" customFormat="1" x14ac:dyDescent="0.25">
      <c r="A8" s="101">
        <v>1</v>
      </c>
      <c r="B8" s="101">
        <v>2</v>
      </c>
      <c r="C8" s="101">
        <v>3</v>
      </c>
    </row>
    <row r="9" spans="1:3" ht="15.75" customHeight="1" x14ac:dyDescent="0.25">
      <c r="A9" s="349" t="s">
        <v>0</v>
      </c>
      <c r="B9" s="431" t="s">
        <v>42</v>
      </c>
      <c r="C9" s="433" t="s">
        <v>270</v>
      </c>
    </row>
    <row r="10" spans="1:3" ht="16.5" customHeight="1" x14ac:dyDescent="0.25">
      <c r="A10" s="349"/>
      <c r="B10" s="432"/>
      <c r="C10" s="434"/>
    </row>
    <row r="11" spans="1:3" ht="15.75" customHeight="1" x14ac:dyDescent="0.25">
      <c r="A11" s="321" t="s">
        <v>2</v>
      </c>
      <c r="B11" s="333" t="s">
        <v>271</v>
      </c>
      <c r="C11" s="322" t="s">
        <v>270</v>
      </c>
    </row>
    <row r="12" spans="1:3" x14ac:dyDescent="0.25">
      <c r="A12" s="321"/>
      <c r="B12" s="334"/>
      <c r="C12" s="323"/>
    </row>
    <row r="13" spans="1:3" ht="6.75" hidden="1" customHeight="1" x14ac:dyDescent="0.25">
      <c r="A13" s="321"/>
      <c r="B13" s="334"/>
      <c r="C13" s="323"/>
    </row>
    <row r="14" spans="1:3" ht="15.75" hidden="1" customHeight="1" x14ac:dyDescent="0.25">
      <c r="A14" s="321"/>
      <c r="B14" s="334"/>
      <c r="C14" s="323"/>
    </row>
    <row r="15" spans="1:3" ht="15.75" hidden="1" customHeight="1" x14ac:dyDescent="0.25">
      <c r="A15" s="321"/>
      <c r="B15" s="334"/>
      <c r="C15" s="323"/>
    </row>
    <row r="16" spans="1:3" ht="26.25" hidden="1" customHeight="1" x14ac:dyDescent="0.25">
      <c r="A16" s="321"/>
      <c r="B16" s="335"/>
      <c r="C16" s="324"/>
    </row>
    <row r="17" spans="1:3" ht="15.75" customHeight="1" x14ac:dyDescent="0.25">
      <c r="A17" s="322" t="s">
        <v>34</v>
      </c>
      <c r="B17" s="321" t="s">
        <v>51</v>
      </c>
      <c r="C17" s="322" t="s">
        <v>270</v>
      </c>
    </row>
    <row r="18" spans="1:3" x14ac:dyDescent="0.25">
      <c r="A18" s="323"/>
      <c r="B18" s="321"/>
      <c r="C18" s="323"/>
    </row>
    <row r="19" spans="1:3" ht="15" customHeight="1" x14ac:dyDescent="0.25">
      <c r="A19" s="323"/>
      <c r="B19" s="321"/>
      <c r="C19" s="323"/>
    </row>
    <row r="20" spans="1:3" ht="2.25" hidden="1" customHeight="1" x14ac:dyDescent="0.25">
      <c r="A20" s="323"/>
      <c r="B20" s="321"/>
      <c r="C20" s="323"/>
    </row>
    <row r="21" spans="1:3" ht="15.75" hidden="1" customHeight="1" x14ac:dyDescent="0.25">
      <c r="A21" s="323"/>
      <c r="B21" s="321"/>
      <c r="C21" s="323"/>
    </row>
    <row r="22" spans="1:3" ht="13.5" hidden="1" customHeight="1" x14ac:dyDescent="0.25">
      <c r="A22" s="324"/>
      <c r="B22" s="321"/>
      <c r="C22" s="324"/>
    </row>
    <row r="23" spans="1:3" ht="15.75" customHeight="1" x14ac:dyDescent="0.25">
      <c r="A23" s="322" t="s">
        <v>33</v>
      </c>
      <c r="B23" s="321" t="s">
        <v>96</v>
      </c>
      <c r="C23" s="321" t="s">
        <v>270</v>
      </c>
    </row>
    <row r="24" spans="1:3" x14ac:dyDescent="0.25">
      <c r="A24" s="323"/>
      <c r="B24" s="321"/>
      <c r="C24" s="321"/>
    </row>
    <row r="25" spans="1:3" x14ac:dyDescent="0.25">
      <c r="A25" s="323"/>
      <c r="B25" s="321"/>
      <c r="C25" s="321"/>
    </row>
    <row r="26" spans="1:3" ht="15.75" customHeight="1" x14ac:dyDescent="0.25">
      <c r="A26" s="323"/>
      <c r="B26" s="321"/>
      <c r="C26" s="321"/>
    </row>
    <row r="27" spans="1:3" ht="3" hidden="1" customHeight="1" x14ac:dyDescent="0.25">
      <c r="A27" s="323"/>
      <c r="B27" s="321"/>
      <c r="C27" s="321"/>
    </row>
    <row r="28" spans="1:3" ht="15.75" hidden="1" customHeight="1" x14ac:dyDescent="0.25">
      <c r="A28" s="323"/>
      <c r="B28" s="321"/>
      <c r="C28" s="321"/>
    </row>
    <row r="29" spans="1:3" ht="13.5" hidden="1" customHeight="1" x14ac:dyDescent="0.25">
      <c r="A29" s="323"/>
      <c r="B29" s="321"/>
      <c r="C29" s="321"/>
    </row>
    <row r="30" spans="1:3" ht="15.75" customHeight="1" x14ac:dyDescent="0.25">
      <c r="A30" s="321" t="s">
        <v>120</v>
      </c>
      <c r="B30" s="321" t="s">
        <v>121</v>
      </c>
      <c r="C30" s="322" t="s">
        <v>270</v>
      </c>
    </row>
    <row r="31" spans="1:3" x14ac:dyDescent="0.25">
      <c r="A31" s="321"/>
      <c r="B31" s="321"/>
      <c r="C31" s="323"/>
    </row>
    <row r="32" spans="1:3" ht="13.5" hidden="1" customHeight="1" x14ac:dyDescent="0.25">
      <c r="A32" s="321"/>
      <c r="B32" s="321"/>
      <c r="C32" s="323"/>
    </row>
    <row r="33" spans="1:3" ht="15.75" hidden="1" customHeight="1" x14ac:dyDescent="0.25">
      <c r="A33" s="321"/>
      <c r="B33" s="321"/>
      <c r="C33" s="323"/>
    </row>
    <row r="34" spans="1:3" ht="15.75" hidden="1" customHeight="1" x14ac:dyDescent="0.25">
      <c r="A34" s="321"/>
      <c r="B34" s="321"/>
      <c r="C34" s="323"/>
    </row>
    <row r="35" spans="1:3" ht="21.75" hidden="1" customHeight="1" x14ac:dyDescent="0.25">
      <c r="A35" s="321"/>
      <c r="B35" s="321"/>
      <c r="C35" s="324"/>
    </row>
    <row r="36" spans="1:3" ht="15.75" customHeight="1" x14ac:dyDescent="0.25">
      <c r="A36" s="321" t="s">
        <v>122</v>
      </c>
      <c r="B36" s="321" t="s">
        <v>123</v>
      </c>
      <c r="C36" s="342" t="s">
        <v>270</v>
      </c>
    </row>
    <row r="37" spans="1:3" x14ac:dyDescent="0.25">
      <c r="A37" s="321"/>
      <c r="B37" s="321"/>
      <c r="C37" s="342"/>
    </row>
    <row r="38" spans="1:3" ht="17.25" customHeight="1" x14ac:dyDescent="0.25">
      <c r="A38" s="321"/>
      <c r="B38" s="321"/>
      <c r="C38" s="342"/>
    </row>
    <row r="39" spans="1:3" ht="0.75" hidden="1" customHeight="1" x14ac:dyDescent="0.25">
      <c r="A39" s="321"/>
      <c r="B39" s="321"/>
      <c r="C39" s="342"/>
    </row>
    <row r="40" spans="1:3" ht="7.5" hidden="1" customHeight="1" x14ac:dyDescent="0.25">
      <c r="A40" s="321"/>
      <c r="B40" s="321"/>
      <c r="C40" s="342"/>
    </row>
    <row r="41" spans="1:3" ht="15.75" hidden="1" customHeight="1" x14ac:dyDescent="0.25">
      <c r="A41" s="321"/>
      <c r="B41" s="321"/>
      <c r="C41" s="342"/>
    </row>
    <row r="42" spans="1:3" ht="72.75" hidden="1" customHeight="1" x14ac:dyDescent="0.25">
      <c r="A42" s="321"/>
      <c r="B42" s="321"/>
      <c r="C42" s="342"/>
    </row>
    <row r="43" spans="1:3" ht="15.75" customHeight="1" x14ac:dyDescent="0.25">
      <c r="A43" s="321" t="s">
        <v>272</v>
      </c>
      <c r="B43" s="321" t="s">
        <v>273</v>
      </c>
      <c r="C43" s="322" t="s">
        <v>270</v>
      </c>
    </row>
    <row r="44" spans="1:3" ht="14.25" customHeight="1" x14ac:dyDescent="0.25">
      <c r="A44" s="321"/>
      <c r="B44" s="321"/>
      <c r="C44" s="323"/>
    </row>
    <row r="45" spans="1:3" ht="1.5" customHeight="1" x14ac:dyDescent="0.25">
      <c r="A45" s="321"/>
      <c r="B45" s="321"/>
      <c r="C45" s="323"/>
    </row>
    <row r="46" spans="1:3" ht="15.75" hidden="1" customHeight="1" x14ac:dyDescent="0.25">
      <c r="A46" s="321"/>
      <c r="B46" s="321"/>
      <c r="C46" s="323"/>
    </row>
    <row r="47" spans="1:3" ht="15.75" hidden="1" customHeight="1" x14ac:dyDescent="0.25">
      <c r="A47" s="321"/>
      <c r="B47" s="321"/>
      <c r="C47" s="323"/>
    </row>
    <row r="48" spans="1:3" ht="70.5" hidden="1" customHeight="1" x14ac:dyDescent="0.25">
      <c r="A48" s="321"/>
      <c r="B48" s="321"/>
      <c r="C48" s="324"/>
    </row>
    <row r="49" spans="1:3" ht="15.75" customHeight="1" x14ac:dyDescent="0.25">
      <c r="A49" s="414" t="s">
        <v>274</v>
      </c>
      <c r="B49" s="414" t="s">
        <v>275</v>
      </c>
      <c r="C49" s="383" t="s">
        <v>270</v>
      </c>
    </row>
    <row r="50" spans="1:3" ht="6.75" customHeight="1" x14ac:dyDescent="0.25">
      <c r="A50" s="414"/>
      <c r="B50" s="414"/>
      <c r="C50" s="384"/>
    </row>
    <row r="51" spans="1:3" ht="0.75" hidden="1" customHeight="1" x14ac:dyDescent="0.25">
      <c r="A51" s="414"/>
      <c r="B51" s="414"/>
      <c r="C51" s="384"/>
    </row>
    <row r="52" spans="1:3" ht="15.75" hidden="1" customHeight="1" x14ac:dyDescent="0.25">
      <c r="A52" s="414"/>
      <c r="B52" s="414"/>
      <c r="C52" s="384"/>
    </row>
    <row r="53" spans="1:3" ht="15.75" hidden="1" customHeight="1" x14ac:dyDescent="0.25">
      <c r="A53" s="414"/>
      <c r="B53" s="414"/>
      <c r="C53" s="384"/>
    </row>
    <row r="54" spans="1:3" ht="9" customHeight="1" x14ac:dyDescent="0.25">
      <c r="A54" s="414"/>
      <c r="B54" s="414"/>
      <c r="C54" s="385"/>
    </row>
    <row r="55" spans="1:3" ht="9.75" customHeight="1" x14ac:dyDescent="0.25">
      <c r="A55" s="414" t="s">
        <v>276</v>
      </c>
      <c r="B55" s="414" t="s">
        <v>85</v>
      </c>
      <c r="C55" s="383" t="s">
        <v>270</v>
      </c>
    </row>
    <row r="56" spans="1:3" ht="15.75" hidden="1" customHeight="1" x14ac:dyDescent="0.25">
      <c r="A56" s="414"/>
      <c r="B56" s="414"/>
      <c r="C56" s="384"/>
    </row>
    <row r="57" spans="1:3" ht="2.25" customHeight="1" x14ac:dyDescent="0.25">
      <c r="A57" s="414"/>
      <c r="B57" s="414"/>
      <c r="C57" s="384"/>
    </row>
    <row r="58" spans="1:3" ht="4.5" hidden="1" customHeight="1" x14ac:dyDescent="0.25">
      <c r="A58" s="414"/>
      <c r="B58" s="414"/>
      <c r="C58" s="384"/>
    </row>
    <row r="59" spans="1:3" ht="15.75" hidden="1" customHeight="1" x14ac:dyDescent="0.25">
      <c r="A59" s="414"/>
      <c r="B59" s="414"/>
      <c r="C59" s="384"/>
    </row>
    <row r="60" spans="1:3" ht="20.25" customHeight="1" x14ac:dyDescent="0.25">
      <c r="A60" s="414"/>
      <c r="B60" s="414"/>
      <c r="C60" s="385"/>
    </row>
    <row r="61" spans="1:3" ht="33" customHeight="1" x14ac:dyDescent="0.25">
      <c r="A61" s="92" t="s">
        <v>3</v>
      </c>
      <c r="B61" s="104" t="s">
        <v>277</v>
      </c>
      <c r="C61" s="103" t="s">
        <v>270</v>
      </c>
    </row>
    <row r="62" spans="1:3" ht="15.75" customHeight="1" x14ac:dyDescent="0.25">
      <c r="A62" s="322" t="s">
        <v>36</v>
      </c>
      <c r="B62" s="322" t="s">
        <v>278</v>
      </c>
      <c r="C62" s="354" t="s">
        <v>270</v>
      </c>
    </row>
    <row r="63" spans="1:3" x14ac:dyDescent="0.25">
      <c r="A63" s="323"/>
      <c r="B63" s="323"/>
      <c r="C63" s="354"/>
    </row>
    <row r="64" spans="1:3" ht="5.25" customHeight="1" x14ac:dyDescent="0.25">
      <c r="A64" s="323"/>
      <c r="B64" s="323"/>
      <c r="C64" s="354"/>
    </row>
    <row r="65" spans="1:3" ht="54" hidden="1" customHeight="1" x14ac:dyDescent="0.25">
      <c r="A65" s="323"/>
      <c r="B65" s="323"/>
      <c r="C65" s="354"/>
    </row>
    <row r="66" spans="1:3" ht="15.75" customHeight="1" x14ac:dyDescent="0.25">
      <c r="A66" s="322" t="s">
        <v>35</v>
      </c>
      <c r="B66" s="322" t="s">
        <v>60</v>
      </c>
      <c r="C66" s="354" t="s">
        <v>270</v>
      </c>
    </row>
    <row r="67" spans="1:3" x14ac:dyDescent="0.25">
      <c r="A67" s="323"/>
      <c r="B67" s="323"/>
      <c r="C67" s="354"/>
    </row>
    <row r="68" spans="1:3" ht="14.25" customHeight="1" x14ac:dyDescent="0.25">
      <c r="A68" s="323"/>
      <c r="B68" s="323"/>
      <c r="C68" s="354"/>
    </row>
    <row r="69" spans="1:3" ht="4.5" hidden="1" customHeight="1" x14ac:dyDescent="0.25">
      <c r="A69" s="323"/>
      <c r="B69" s="323"/>
      <c r="C69" s="354"/>
    </row>
    <row r="70" spans="1:3" ht="0.75" hidden="1" customHeight="1" x14ac:dyDescent="0.25">
      <c r="A70" s="323"/>
      <c r="B70" s="323"/>
      <c r="C70" s="354"/>
    </row>
    <row r="71" spans="1:3" ht="0.75" hidden="1" customHeight="1" x14ac:dyDescent="0.25">
      <c r="A71" s="321"/>
      <c r="B71" s="323"/>
      <c r="C71" s="323"/>
    </row>
    <row r="72" spans="1:3" ht="15.75" hidden="1" customHeight="1" x14ac:dyDescent="0.25">
      <c r="A72" s="321"/>
      <c r="B72" s="323"/>
      <c r="C72" s="324"/>
    </row>
    <row r="73" spans="1:3" ht="15.75" customHeight="1" x14ac:dyDescent="0.25">
      <c r="A73" s="321" t="s">
        <v>126</v>
      </c>
      <c r="B73" s="322" t="s">
        <v>279</v>
      </c>
      <c r="C73" s="322" t="s">
        <v>270</v>
      </c>
    </row>
    <row r="74" spans="1:3" x14ac:dyDescent="0.25">
      <c r="A74" s="321"/>
      <c r="B74" s="323"/>
      <c r="C74" s="323"/>
    </row>
    <row r="75" spans="1:3" ht="15.75" customHeight="1" x14ac:dyDescent="0.25">
      <c r="A75" s="321"/>
      <c r="B75" s="323"/>
      <c r="C75" s="323"/>
    </row>
    <row r="76" spans="1:3" ht="15.75" hidden="1" customHeight="1" x14ac:dyDescent="0.25">
      <c r="A76" s="321"/>
      <c r="B76" s="323"/>
      <c r="C76" s="323"/>
    </row>
    <row r="77" spans="1:3" ht="15.75" hidden="1" customHeight="1" x14ac:dyDescent="0.25">
      <c r="A77" s="321"/>
      <c r="B77" s="323"/>
      <c r="C77" s="324"/>
    </row>
    <row r="78" spans="1:3" ht="33" customHeight="1" x14ac:dyDescent="0.25">
      <c r="A78" s="96" t="s">
        <v>128</v>
      </c>
      <c r="B78" s="102" t="s">
        <v>129</v>
      </c>
      <c r="C78" s="102" t="s">
        <v>270</v>
      </c>
    </row>
    <row r="79" spans="1:3" ht="15.75" customHeight="1" x14ac:dyDescent="0.25">
      <c r="A79" s="321" t="s">
        <v>130</v>
      </c>
      <c r="B79" s="322" t="s">
        <v>280</v>
      </c>
      <c r="C79" s="322" t="s">
        <v>270</v>
      </c>
    </row>
    <row r="80" spans="1:3" x14ac:dyDescent="0.25">
      <c r="A80" s="321"/>
      <c r="B80" s="323"/>
      <c r="C80" s="323"/>
    </row>
    <row r="81" spans="1:3" ht="3" customHeight="1" x14ac:dyDescent="0.25">
      <c r="A81" s="321"/>
      <c r="B81" s="323"/>
      <c r="C81" s="323"/>
    </row>
    <row r="82" spans="1:3" ht="15.75" hidden="1" customHeight="1" x14ac:dyDescent="0.25">
      <c r="A82" s="321"/>
      <c r="B82" s="323"/>
      <c r="C82" s="323"/>
    </row>
    <row r="83" spans="1:3" ht="15.75" hidden="1" customHeight="1" x14ac:dyDescent="0.25">
      <c r="A83" s="321"/>
      <c r="B83" s="324"/>
      <c r="C83" s="324"/>
    </row>
    <row r="84" spans="1:3" ht="15.75" customHeight="1" x14ac:dyDescent="0.25">
      <c r="A84" s="321" t="s">
        <v>132</v>
      </c>
      <c r="B84" s="322" t="s">
        <v>133</v>
      </c>
      <c r="C84" s="322" t="s">
        <v>270</v>
      </c>
    </row>
    <row r="85" spans="1:3" x14ac:dyDescent="0.25">
      <c r="A85" s="321"/>
      <c r="B85" s="323"/>
      <c r="C85" s="323"/>
    </row>
    <row r="86" spans="1:3" ht="2.25" customHeight="1" x14ac:dyDescent="0.25">
      <c r="A86" s="321"/>
      <c r="B86" s="323"/>
      <c r="C86" s="323"/>
    </row>
    <row r="87" spans="1:3" ht="15.75" hidden="1" customHeight="1" x14ac:dyDescent="0.25">
      <c r="A87" s="321"/>
      <c r="B87" s="323"/>
      <c r="C87" s="323"/>
    </row>
    <row r="88" spans="1:3" ht="15.75" hidden="1" customHeight="1" x14ac:dyDescent="0.25">
      <c r="A88" s="321"/>
      <c r="B88" s="324"/>
      <c r="C88" s="324"/>
    </row>
    <row r="89" spans="1:3" ht="30" x14ac:dyDescent="0.25">
      <c r="A89" s="97" t="s">
        <v>220</v>
      </c>
      <c r="B89" s="102" t="s">
        <v>281</v>
      </c>
      <c r="C89" s="102" t="s">
        <v>270</v>
      </c>
    </row>
    <row r="90" spans="1:3" ht="30" x14ac:dyDescent="0.25">
      <c r="A90" s="97" t="s">
        <v>250</v>
      </c>
      <c r="B90" s="102" t="s">
        <v>263</v>
      </c>
      <c r="C90" s="102" t="s">
        <v>270</v>
      </c>
    </row>
    <row r="91" spans="1:3" ht="15.75" customHeight="1" x14ac:dyDescent="0.25">
      <c r="A91" s="322" t="s">
        <v>61</v>
      </c>
      <c r="B91" s="322" t="s">
        <v>62</v>
      </c>
      <c r="C91" s="342" t="s">
        <v>270</v>
      </c>
    </row>
    <row r="92" spans="1:3" x14ac:dyDescent="0.25">
      <c r="A92" s="323"/>
      <c r="B92" s="323"/>
      <c r="C92" s="342"/>
    </row>
    <row r="93" spans="1:3" ht="3.75" customHeight="1" x14ac:dyDescent="0.25">
      <c r="A93" s="323"/>
      <c r="B93" s="323"/>
      <c r="C93" s="342"/>
    </row>
    <row r="94" spans="1:3" ht="15.75" hidden="1" customHeight="1" x14ac:dyDescent="0.25">
      <c r="A94" s="324"/>
      <c r="B94" s="323"/>
      <c r="C94" s="342"/>
    </row>
    <row r="95" spans="1:3" ht="15.75" customHeight="1" x14ac:dyDescent="0.25">
      <c r="A95" s="321" t="s">
        <v>134</v>
      </c>
      <c r="B95" s="322" t="s">
        <v>282</v>
      </c>
      <c r="C95" s="322" t="s">
        <v>270</v>
      </c>
    </row>
    <row r="96" spans="1:3" x14ac:dyDescent="0.25">
      <c r="A96" s="321"/>
      <c r="B96" s="323"/>
      <c r="C96" s="323"/>
    </row>
    <row r="97" spans="1:3" ht="15.75" hidden="1" customHeight="1" x14ac:dyDescent="0.25">
      <c r="A97" s="321"/>
      <c r="B97" s="323"/>
      <c r="C97" s="323"/>
    </row>
    <row r="98" spans="1:3" ht="15.75" hidden="1" customHeight="1" x14ac:dyDescent="0.25">
      <c r="A98" s="321"/>
      <c r="B98" s="323"/>
      <c r="C98" s="323"/>
    </row>
    <row r="99" spans="1:3" ht="15.75" hidden="1" customHeight="1" x14ac:dyDescent="0.25">
      <c r="A99" s="321"/>
      <c r="B99" s="324"/>
      <c r="C99" s="324"/>
    </row>
    <row r="100" spans="1:3" ht="30" x14ac:dyDescent="0.25">
      <c r="A100" s="97" t="s">
        <v>225</v>
      </c>
      <c r="B100" s="102" t="s">
        <v>263</v>
      </c>
      <c r="C100" s="102" t="s">
        <v>270</v>
      </c>
    </row>
    <row r="101" spans="1:3" ht="15.75" customHeight="1" x14ac:dyDescent="0.25">
      <c r="A101" s="322" t="s">
        <v>63</v>
      </c>
      <c r="B101" s="322" t="s">
        <v>283</v>
      </c>
      <c r="C101" s="322" t="s">
        <v>270</v>
      </c>
    </row>
    <row r="102" spans="1:3" x14ac:dyDescent="0.25">
      <c r="A102" s="323"/>
      <c r="B102" s="323"/>
      <c r="C102" s="323"/>
    </row>
    <row r="103" spans="1:3" ht="2.25" customHeight="1" x14ac:dyDescent="0.25">
      <c r="A103" s="323"/>
      <c r="B103" s="323"/>
      <c r="C103" s="323"/>
    </row>
    <row r="104" spans="1:3" ht="15.75" hidden="1" customHeight="1" x14ac:dyDescent="0.25">
      <c r="A104" s="323"/>
      <c r="B104" s="323"/>
      <c r="C104" s="323"/>
    </row>
    <row r="105" spans="1:3" ht="15.75" hidden="1" customHeight="1" x14ac:dyDescent="0.25">
      <c r="A105" s="324"/>
      <c r="B105" s="324"/>
      <c r="C105" s="324"/>
    </row>
    <row r="106" spans="1:3" ht="33.75" customHeight="1" x14ac:dyDescent="0.25">
      <c r="A106" s="102" t="s">
        <v>216</v>
      </c>
      <c r="B106" s="102" t="s">
        <v>284</v>
      </c>
      <c r="C106" s="102" t="s">
        <v>270</v>
      </c>
    </row>
    <row r="107" spans="1:3" ht="15.75" customHeight="1" x14ac:dyDescent="0.25">
      <c r="A107" s="322" t="s">
        <v>65</v>
      </c>
      <c r="B107" s="322" t="s">
        <v>66</v>
      </c>
      <c r="C107" s="322" t="s">
        <v>270</v>
      </c>
    </row>
    <row r="108" spans="1:3" x14ac:dyDescent="0.25">
      <c r="A108" s="323"/>
      <c r="B108" s="323"/>
      <c r="C108" s="323"/>
    </row>
    <row r="109" spans="1:3" ht="3.75" customHeight="1" x14ac:dyDescent="0.25">
      <c r="A109" s="323"/>
      <c r="B109" s="323"/>
      <c r="C109" s="323"/>
    </row>
    <row r="110" spans="1:3" ht="15.75" hidden="1" customHeight="1" x14ac:dyDescent="0.25">
      <c r="A110" s="323"/>
      <c r="B110" s="323"/>
      <c r="C110" s="323"/>
    </row>
    <row r="111" spans="1:3" ht="39" hidden="1" customHeight="1" x14ac:dyDescent="0.25">
      <c r="A111" s="324"/>
      <c r="B111" s="324"/>
      <c r="C111" s="324"/>
    </row>
    <row r="112" spans="1:3" ht="15.75" customHeight="1" x14ac:dyDescent="0.25">
      <c r="A112" s="322" t="s">
        <v>67</v>
      </c>
      <c r="B112" s="322" t="s">
        <v>68</v>
      </c>
      <c r="C112" s="342" t="s">
        <v>270</v>
      </c>
    </row>
    <row r="113" spans="1:3" x14ac:dyDescent="0.25">
      <c r="A113" s="323"/>
      <c r="B113" s="323"/>
      <c r="C113" s="342"/>
    </row>
    <row r="114" spans="1:3" x14ac:dyDescent="0.25">
      <c r="A114" s="323"/>
      <c r="B114" s="323"/>
      <c r="C114" s="342"/>
    </row>
    <row r="115" spans="1:3" ht="14.25" customHeight="1" x14ac:dyDescent="0.25">
      <c r="A115" s="323"/>
      <c r="B115" s="323"/>
      <c r="C115" s="342"/>
    </row>
    <row r="116" spans="1:3" ht="15.75" hidden="1" customHeight="1" x14ac:dyDescent="0.25">
      <c r="A116" s="323"/>
      <c r="B116" s="323"/>
      <c r="C116" s="342"/>
    </row>
    <row r="117" spans="1:3" ht="15.75" hidden="1" customHeight="1" x14ac:dyDescent="0.25">
      <c r="A117" s="323"/>
      <c r="B117" s="323"/>
      <c r="C117" s="342"/>
    </row>
    <row r="118" spans="1:3" ht="15.75" customHeight="1" x14ac:dyDescent="0.25">
      <c r="A118" s="321" t="s">
        <v>136</v>
      </c>
      <c r="B118" s="322" t="s">
        <v>285</v>
      </c>
      <c r="C118" s="342" t="s">
        <v>270</v>
      </c>
    </row>
    <row r="119" spans="1:3" x14ac:dyDescent="0.25">
      <c r="A119" s="321"/>
      <c r="B119" s="323"/>
      <c r="C119" s="342"/>
    </row>
    <row r="120" spans="1:3" ht="6.75" customHeight="1" x14ac:dyDescent="0.25">
      <c r="A120" s="321"/>
      <c r="B120" s="323"/>
      <c r="C120" s="342"/>
    </row>
    <row r="121" spans="1:3" ht="66" hidden="1" customHeight="1" x14ac:dyDescent="0.25">
      <c r="A121" s="321"/>
      <c r="B121" s="323"/>
      <c r="C121" s="342"/>
    </row>
    <row r="122" spans="1:3" ht="15.75" customHeight="1" x14ac:dyDescent="0.25">
      <c r="A122" s="321" t="s">
        <v>138</v>
      </c>
      <c r="B122" s="322" t="s">
        <v>286</v>
      </c>
      <c r="C122" s="322" t="s">
        <v>270</v>
      </c>
    </row>
    <row r="123" spans="1:3" x14ac:dyDescent="0.25">
      <c r="A123" s="321"/>
      <c r="B123" s="323"/>
      <c r="C123" s="323"/>
    </row>
    <row r="124" spans="1:3" ht="4.5" customHeight="1" x14ac:dyDescent="0.25">
      <c r="A124" s="321"/>
      <c r="B124" s="323"/>
      <c r="C124" s="323"/>
    </row>
    <row r="125" spans="1:3" ht="15.75" hidden="1" customHeight="1" x14ac:dyDescent="0.25">
      <c r="A125" s="321"/>
      <c r="B125" s="323"/>
      <c r="C125" s="323"/>
    </row>
    <row r="126" spans="1:3" ht="45.75" hidden="1" customHeight="1" x14ac:dyDescent="0.25">
      <c r="A126" s="321"/>
      <c r="B126" s="324"/>
      <c r="C126" s="324"/>
    </row>
    <row r="127" spans="1:3" ht="15.75" customHeight="1" x14ac:dyDescent="0.25">
      <c r="A127" s="321" t="s">
        <v>140</v>
      </c>
      <c r="B127" s="322" t="s">
        <v>142</v>
      </c>
      <c r="C127" s="342" t="s">
        <v>270</v>
      </c>
    </row>
    <row r="128" spans="1:3" x14ac:dyDescent="0.25">
      <c r="A128" s="321"/>
      <c r="B128" s="323"/>
      <c r="C128" s="342"/>
    </row>
    <row r="129" spans="1:3" ht="14.25" customHeight="1" x14ac:dyDescent="0.25">
      <c r="A129" s="321"/>
      <c r="B129" s="323"/>
      <c r="C129" s="342"/>
    </row>
    <row r="130" spans="1:3" ht="5.25" hidden="1" customHeight="1" x14ac:dyDescent="0.25">
      <c r="A130" s="321"/>
      <c r="B130" s="323"/>
      <c r="C130" s="342"/>
    </row>
    <row r="131" spans="1:3" ht="15.75" hidden="1" customHeight="1" x14ac:dyDescent="0.25">
      <c r="A131" s="321"/>
      <c r="B131" s="323"/>
      <c r="C131" s="342"/>
    </row>
    <row r="132" spans="1:3" ht="15.75" hidden="1" customHeight="1" x14ac:dyDescent="0.25">
      <c r="A132" s="321"/>
      <c r="B132" s="324"/>
      <c r="C132" s="342"/>
    </row>
    <row r="133" spans="1:3" ht="60.75" customHeight="1" x14ac:dyDescent="0.25">
      <c r="A133" s="96" t="s">
        <v>287</v>
      </c>
      <c r="B133" s="102" t="s">
        <v>318</v>
      </c>
      <c r="C133" s="99" t="s">
        <v>270</v>
      </c>
    </row>
    <row r="134" spans="1:3" ht="30" x14ac:dyDescent="0.25">
      <c r="A134" s="96" t="s">
        <v>288</v>
      </c>
      <c r="B134" s="102" t="s">
        <v>85</v>
      </c>
      <c r="C134" s="99" t="s">
        <v>270</v>
      </c>
    </row>
    <row r="135" spans="1:3" ht="39" customHeight="1" x14ac:dyDescent="0.25">
      <c r="A135" s="96" t="s">
        <v>319</v>
      </c>
      <c r="B135" s="102" t="s">
        <v>231</v>
      </c>
      <c r="C135" s="99" t="s">
        <v>270</v>
      </c>
    </row>
    <row r="136" spans="1:3" ht="32.25" customHeight="1" x14ac:dyDescent="0.25">
      <c r="A136" s="257" t="s">
        <v>450</v>
      </c>
      <c r="B136" s="256" t="s">
        <v>451</v>
      </c>
      <c r="C136" s="258" t="s">
        <v>270</v>
      </c>
    </row>
    <row r="137" spans="1:3" x14ac:dyDescent="0.25">
      <c r="A137" s="321" t="s">
        <v>69</v>
      </c>
      <c r="B137" s="333" t="s">
        <v>118</v>
      </c>
      <c r="C137" s="342" t="s">
        <v>270</v>
      </c>
    </row>
    <row r="138" spans="1:3" ht="1.5" customHeight="1" x14ac:dyDescent="0.25">
      <c r="A138" s="321"/>
      <c r="B138" s="334"/>
      <c r="C138" s="342"/>
    </row>
    <row r="139" spans="1:3" ht="15.75" hidden="1" customHeight="1" x14ac:dyDescent="0.25">
      <c r="A139" s="321"/>
      <c r="B139" s="334"/>
      <c r="C139" s="342"/>
    </row>
    <row r="140" spans="1:3" ht="15.75" customHeight="1" x14ac:dyDescent="0.25">
      <c r="A140" s="321"/>
      <c r="B140" s="335"/>
      <c r="C140" s="342"/>
    </row>
    <row r="141" spans="1:3" x14ac:dyDescent="0.25">
      <c r="A141" s="322" t="s">
        <v>144</v>
      </c>
      <c r="B141" s="322" t="s">
        <v>289</v>
      </c>
      <c r="C141" s="342" t="s">
        <v>270</v>
      </c>
    </row>
    <row r="142" spans="1:3" ht="3" customHeight="1" x14ac:dyDescent="0.25">
      <c r="A142" s="323"/>
      <c r="B142" s="323"/>
      <c r="C142" s="342"/>
    </row>
    <row r="143" spans="1:3" ht="15.75" hidden="1" customHeight="1" x14ac:dyDescent="0.25">
      <c r="A143" s="323"/>
      <c r="B143" s="323"/>
      <c r="C143" s="342"/>
    </row>
    <row r="144" spans="1:3" ht="15.75" hidden="1" customHeight="1" x14ac:dyDescent="0.25">
      <c r="A144" s="323"/>
      <c r="B144" s="323"/>
      <c r="C144" s="342"/>
    </row>
    <row r="145" spans="1:3" ht="15.75" hidden="1" customHeight="1" x14ac:dyDescent="0.25">
      <c r="A145" s="323"/>
      <c r="B145" s="323"/>
      <c r="C145" s="342"/>
    </row>
    <row r="146" spans="1:3" x14ac:dyDescent="0.25">
      <c r="A146" s="324"/>
      <c r="B146" s="324"/>
      <c r="C146" s="342"/>
    </row>
    <row r="147" spans="1:3" ht="29.25" customHeight="1" x14ac:dyDescent="0.25">
      <c r="A147" s="102" t="s">
        <v>223</v>
      </c>
      <c r="B147" s="102" t="s">
        <v>290</v>
      </c>
      <c r="C147" s="99" t="s">
        <v>270</v>
      </c>
    </row>
    <row r="148" spans="1:3" ht="14.25" customHeight="1" x14ac:dyDescent="0.25">
      <c r="A148" s="322" t="s">
        <v>145</v>
      </c>
      <c r="B148" s="322" t="s">
        <v>73</v>
      </c>
      <c r="C148" s="322" t="s">
        <v>270</v>
      </c>
    </row>
    <row r="149" spans="1:3" ht="15.75" hidden="1" customHeight="1" x14ac:dyDescent="0.25">
      <c r="A149" s="323"/>
      <c r="B149" s="323"/>
      <c r="C149" s="323"/>
    </row>
    <row r="150" spans="1:3" ht="0.75" hidden="1" customHeight="1" x14ac:dyDescent="0.25">
      <c r="A150" s="323"/>
      <c r="B150" s="323"/>
      <c r="C150" s="323"/>
    </row>
    <row r="151" spans="1:3" ht="3" hidden="1" customHeight="1" x14ac:dyDescent="0.25">
      <c r="A151" s="323"/>
      <c r="B151" s="323"/>
      <c r="C151" s="323"/>
    </row>
    <row r="152" spans="1:3" ht="15.75" customHeight="1" x14ac:dyDescent="0.25">
      <c r="A152" s="323"/>
      <c r="B152" s="323"/>
      <c r="C152" s="324"/>
    </row>
    <row r="153" spans="1:3" x14ac:dyDescent="0.25">
      <c r="A153" s="321" t="s">
        <v>147</v>
      </c>
      <c r="B153" s="322" t="s">
        <v>291</v>
      </c>
      <c r="C153" s="322" t="s">
        <v>270</v>
      </c>
    </row>
    <row r="154" spans="1:3" ht="15.75" hidden="1" customHeight="1" x14ac:dyDescent="0.25">
      <c r="A154" s="321"/>
      <c r="B154" s="323"/>
      <c r="C154" s="323"/>
    </row>
    <row r="155" spans="1:3" ht="15.75" hidden="1" customHeight="1" x14ac:dyDescent="0.25">
      <c r="A155" s="321"/>
      <c r="B155" s="323"/>
      <c r="C155" s="323"/>
    </row>
    <row r="156" spans="1:3" ht="15.75" hidden="1" customHeight="1" x14ac:dyDescent="0.25">
      <c r="A156" s="321"/>
      <c r="B156" s="323"/>
      <c r="C156" s="323"/>
    </row>
    <row r="157" spans="1:3" ht="15.75" customHeight="1" x14ac:dyDescent="0.25">
      <c r="A157" s="321"/>
      <c r="B157" s="324"/>
      <c r="C157" s="324"/>
    </row>
    <row r="158" spans="1:3" x14ac:dyDescent="0.25">
      <c r="A158" s="321" t="s">
        <v>149</v>
      </c>
      <c r="B158" s="322" t="s">
        <v>292</v>
      </c>
      <c r="C158" s="342" t="s">
        <v>270</v>
      </c>
    </row>
    <row r="159" spans="1:3" x14ac:dyDescent="0.25">
      <c r="A159" s="321"/>
      <c r="B159" s="323"/>
      <c r="C159" s="342"/>
    </row>
    <row r="160" spans="1:3" ht="15.75" hidden="1" customHeight="1" x14ac:dyDescent="0.25">
      <c r="A160" s="321"/>
      <c r="B160" s="323"/>
      <c r="C160" s="342"/>
    </row>
    <row r="161" spans="1:3" ht="15.75" hidden="1" customHeight="1" x14ac:dyDescent="0.25">
      <c r="A161" s="321"/>
      <c r="B161" s="323"/>
      <c r="C161" s="342"/>
    </row>
    <row r="162" spans="1:3" ht="15.75" hidden="1" customHeight="1" x14ac:dyDescent="0.25">
      <c r="A162" s="321"/>
      <c r="B162" s="323"/>
      <c r="C162" s="342"/>
    </row>
    <row r="163" spans="1:3" ht="15.75" customHeight="1" x14ac:dyDescent="0.25">
      <c r="A163" s="321"/>
      <c r="B163" s="324"/>
      <c r="C163" s="342"/>
    </row>
    <row r="164" spans="1:3" x14ac:dyDescent="0.25">
      <c r="A164" s="321" t="s">
        <v>151</v>
      </c>
      <c r="B164" s="322" t="s">
        <v>152</v>
      </c>
      <c r="C164" s="342" t="s">
        <v>270</v>
      </c>
    </row>
    <row r="165" spans="1:3" ht="1.5" customHeight="1" x14ac:dyDescent="0.25">
      <c r="A165" s="321"/>
      <c r="B165" s="323"/>
      <c r="C165" s="342"/>
    </row>
    <row r="166" spans="1:3" ht="15.75" hidden="1" customHeight="1" x14ac:dyDescent="0.25">
      <c r="A166" s="321"/>
      <c r="B166" s="323"/>
      <c r="C166" s="342"/>
    </row>
    <row r="167" spans="1:3" ht="15.75" customHeight="1" x14ac:dyDescent="0.25">
      <c r="A167" s="321"/>
      <c r="B167" s="323"/>
      <c r="C167" s="342"/>
    </row>
    <row r="168" spans="1:3" x14ac:dyDescent="0.25">
      <c r="A168" s="321" t="s">
        <v>153</v>
      </c>
      <c r="B168" s="322" t="s">
        <v>293</v>
      </c>
      <c r="C168" s="342" t="s">
        <v>270</v>
      </c>
    </row>
    <row r="169" spans="1:3" x14ac:dyDescent="0.25">
      <c r="A169" s="321"/>
      <c r="B169" s="323"/>
      <c r="C169" s="342"/>
    </row>
    <row r="170" spans="1:3" ht="2.25" customHeight="1" x14ac:dyDescent="0.25">
      <c r="A170" s="321"/>
      <c r="B170" s="323"/>
      <c r="C170" s="342"/>
    </row>
    <row r="171" spans="1:3" ht="15.75" hidden="1" customHeight="1" x14ac:dyDescent="0.25">
      <c r="A171" s="321"/>
      <c r="B171" s="323"/>
      <c r="C171" s="342"/>
    </row>
    <row r="172" spans="1:3" ht="15.75" hidden="1" customHeight="1" x14ac:dyDescent="0.25">
      <c r="A172" s="321"/>
      <c r="B172" s="323"/>
      <c r="C172" s="342"/>
    </row>
    <row r="173" spans="1:3" ht="15.75" customHeight="1" x14ac:dyDescent="0.25">
      <c r="A173" s="321"/>
      <c r="B173" s="324"/>
      <c r="C173" s="342"/>
    </row>
    <row r="174" spans="1:3" x14ac:dyDescent="0.25">
      <c r="A174" s="321" t="s">
        <v>155</v>
      </c>
      <c r="B174" s="322" t="s">
        <v>156</v>
      </c>
      <c r="C174" s="322" t="s">
        <v>270</v>
      </c>
    </row>
    <row r="175" spans="1:3" ht="3" customHeight="1" x14ac:dyDescent="0.25">
      <c r="A175" s="321"/>
      <c r="B175" s="323"/>
      <c r="C175" s="323"/>
    </row>
    <row r="176" spans="1:3" ht="15.75" hidden="1" customHeight="1" x14ac:dyDescent="0.25">
      <c r="A176" s="321"/>
      <c r="B176" s="323"/>
      <c r="C176" s="323"/>
    </row>
    <row r="177" spans="1:3" ht="15.75" hidden="1" customHeight="1" x14ac:dyDescent="0.25">
      <c r="A177" s="321"/>
      <c r="B177" s="323"/>
      <c r="C177" s="323"/>
    </row>
    <row r="178" spans="1:3" ht="15.75" customHeight="1" x14ac:dyDescent="0.25">
      <c r="A178" s="321"/>
      <c r="B178" s="323"/>
      <c r="C178" s="324"/>
    </row>
    <row r="179" spans="1:3" x14ac:dyDescent="0.25">
      <c r="A179" s="321" t="s">
        <v>157</v>
      </c>
      <c r="B179" s="322" t="s">
        <v>158</v>
      </c>
      <c r="C179" s="322" t="s">
        <v>270</v>
      </c>
    </row>
    <row r="180" spans="1:3" ht="15.75" hidden="1" customHeight="1" x14ac:dyDescent="0.25">
      <c r="A180" s="321"/>
      <c r="B180" s="323"/>
      <c r="C180" s="323"/>
    </row>
    <row r="181" spans="1:3" ht="15.75" hidden="1" customHeight="1" x14ac:dyDescent="0.25">
      <c r="A181" s="321"/>
      <c r="B181" s="323"/>
      <c r="C181" s="323"/>
    </row>
    <row r="182" spans="1:3" ht="15.75" hidden="1" customHeight="1" x14ac:dyDescent="0.25">
      <c r="A182" s="321"/>
      <c r="B182" s="323"/>
      <c r="C182" s="323"/>
    </row>
    <row r="183" spans="1:3" ht="15.75" customHeight="1" x14ac:dyDescent="0.25">
      <c r="A183" s="321"/>
      <c r="B183" s="323"/>
      <c r="C183" s="324"/>
    </row>
    <row r="184" spans="1:3" x14ac:dyDescent="0.25">
      <c r="A184" s="321" t="s">
        <v>159</v>
      </c>
      <c r="B184" s="322" t="s">
        <v>294</v>
      </c>
      <c r="C184" s="322" t="s">
        <v>270</v>
      </c>
    </row>
    <row r="185" spans="1:3" ht="2.25" customHeight="1" x14ac:dyDescent="0.25">
      <c r="A185" s="321"/>
      <c r="B185" s="323"/>
      <c r="C185" s="323"/>
    </row>
    <row r="186" spans="1:3" ht="15.75" hidden="1" customHeight="1" x14ac:dyDescent="0.25">
      <c r="A186" s="321"/>
      <c r="B186" s="323"/>
      <c r="C186" s="323"/>
    </row>
    <row r="187" spans="1:3" ht="15.75" hidden="1" customHeight="1" x14ac:dyDescent="0.25">
      <c r="A187" s="321"/>
      <c r="B187" s="323"/>
      <c r="C187" s="323"/>
    </row>
    <row r="188" spans="1:3" ht="15.75" customHeight="1" x14ac:dyDescent="0.25">
      <c r="A188" s="321"/>
      <c r="B188" s="324"/>
      <c r="C188" s="324"/>
    </row>
    <row r="189" spans="1:3" x14ac:dyDescent="0.25">
      <c r="A189" s="321" t="s">
        <v>161</v>
      </c>
      <c r="B189" s="322" t="s">
        <v>295</v>
      </c>
      <c r="C189" s="342" t="s">
        <v>270</v>
      </c>
    </row>
    <row r="190" spans="1:3" ht="2.25" customHeight="1" x14ac:dyDescent="0.25">
      <c r="A190" s="321"/>
      <c r="B190" s="323"/>
      <c r="C190" s="342"/>
    </row>
    <row r="191" spans="1:3" ht="15.75" hidden="1" customHeight="1" x14ac:dyDescent="0.25">
      <c r="A191" s="321"/>
      <c r="B191" s="323"/>
      <c r="C191" s="342"/>
    </row>
    <row r="192" spans="1:3" ht="15.75" hidden="1" customHeight="1" x14ac:dyDescent="0.25">
      <c r="A192" s="321"/>
      <c r="B192" s="323"/>
      <c r="C192" s="342"/>
    </row>
    <row r="193" spans="1:3" ht="15.75" hidden="1" customHeight="1" x14ac:dyDescent="0.25">
      <c r="A193" s="321"/>
      <c r="B193" s="323"/>
      <c r="C193" s="342"/>
    </row>
    <row r="194" spans="1:3" ht="15.75" customHeight="1" x14ac:dyDescent="0.25">
      <c r="A194" s="321"/>
      <c r="B194" s="324"/>
      <c r="C194" s="342"/>
    </row>
    <row r="195" spans="1:3" x14ac:dyDescent="0.25">
      <c r="A195" s="321" t="s">
        <v>163</v>
      </c>
      <c r="B195" s="322" t="s">
        <v>296</v>
      </c>
      <c r="C195" s="322" t="s">
        <v>270</v>
      </c>
    </row>
    <row r="196" spans="1:3" ht="2.25" customHeight="1" x14ac:dyDescent="0.25">
      <c r="A196" s="321"/>
      <c r="B196" s="323"/>
      <c r="C196" s="323"/>
    </row>
    <row r="197" spans="1:3" ht="15.75" hidden="1" customHeight="1" x14ac:dyDescent="0.25">
      <c r="A197" s="321"/>
      <c r="B197" s="323"/>
      <c r="C197" s="323"/>
    </row>
    <row r="198" spans="1:3" ht="15.75" hidden="1" customHeight="1" x14ac:dyDescent="0.25">
      <c r="A198" s="321"/>
      <c r="B198" s="323"/>
      <c r="C198" s="323"/>
    </row>
    <row r="199" spans="1:3" ht="15.75" customHeight="1" x14ac:dyDescent="0.25">
      <c r="A199" s="321"/>
      <c r="B199" s="324"/>
      <c r="C199" s="324"/>
    </row>
    <row r="200" spans="1:3" x14ac:dyDescent="0.25">
      <c r="A200" s="321" t="s">
        <v>165</v>
      </c>
      <c r="B200" s="322" t="s">
        <v>263</v>
      </c>
      <c r="C200" s="342" t="s">
        <v>270</v>
      </c>
    </row>
    <row r="201" spans="1:3" ht="3.75" customHeight="1" x14ac:dyDescent="0.25">
      <c r="A201" s="321"/>
      <c r="B201" s="323"/>
      <c r="C201" s="342"/>
    </row>
    <row r="202" spans="1:3" ht="15.75" hidden="1" customHeight="1" x14ac:dyDescent="0.25">
      <c r="A202" s="321"/>
      <c r="B202" s="323"/>
      <c r="C202" s="342"/>
    </row>
    <row r="203" spans="1:3" ht="15.75" hidden="1" customHeight="1" x14ac:dyDescent="0.25">
      <c r="A203" s="321"/>
      <c r="B203" s="323"/>
      <c r="C203" s="342"/>
    </row>
    <row r="204" spans="1:3" ht="15.75" hidden="1" customHeight="1" x14ac:dyDescent="0.25">
      <c r="A204" s="321"/>
      <c r="B204" s="323"/>
      <c r="C204" s="342"/>
    </row>
    <row r="205" spans="1:3" ht="15.75" customHeight="1" x14ac:dyDescent="0.25">
      <c r="A205" s="321"/>
      <c r="B205" s="324"/>
      <c r="C205" s="342"/>
    </row>
    <row r="206" spans="1:3" x14ac:dyDescent="0.25">
      <c r="A206" s="321" t="s">
        <v>166</v>
      </c>
      <c r="B206" s="322" t="s">
        <v>263</v>
      </c>
      <c r="C206" s="342" t="s">
        <v>270</v>
      </c>
    </row>
    <row r="207" spans="1:3" x14ac:dyDescent="0.25">
      <c r="A207" s="321"/>
      <c r="B207" s="323"/>
      <c r="C207" s="342"/>
    </row>
    <row r="208" spans="1:3" ht="1.5" customHeight="1" x14ac:dyDescent="0.25">
      <c r="A208" s="321"/>
      <c r="B208" s="323"/>
      <c r="C208" s="342"/>
    </row>
    <row r="209" spans="1:3" ht="15.75" hidden="1" customHeight="1" x14ac:dyDescent="0.25">
      <c r="A209" s="321"/>
      <c r="B209" s="323"/>
      <c r="C209" s="342"/>
    </row>
    <row r="210" spans="1:3" ht="15.75" hidden="1" customHeight="1" x14ac:dyDescent="0.25">
      <c r="A210" s="321"/>
      <c r="B210" s="323"/>
      <c r="C210" s="342"/>
    </row>
    <row r="211" spans="1:3" ht="15.75" customHeight="1" x14ac:dyDescent="0.25">
      <c r="A211" s="321"/>
      <c r="B211" s="324"/>
      <c r="C211" s="342"/>
    </row>
    <row r="212" spans="1:3" x14ac:dyDescent="0.25">
      <c r="A212" s="322" t="s">
        <v>167</v>
      </c>
      <c r="B212" s="322" t="s">
        <v>297</v>
      </c>
      <c r="C212" s="342" t="s">
        <v>270</v>
      </c>
    </row>
    <row r="213" spans="1:3" ht="14.25" customHeight="1" x14ac:dyDescent="0.25">
      <c r="A213" s="323"/>
      <c r="B213" s="323"/>
      <c r="C213" s="342"/>
    </row>
    <row r="214" spans="1:3" ht="1.5" hidden="1" customHeight="1" x14ac:dyDescent="0.25">
      <c r="A214" s="323"/>
      <c r="B214" s="323"/>
      <c r="C214" s="342"/>
    </row>
    <row r="215" spans="1:3" ht="15.75" hidden="1" customHeight="1" x14ac:dyDescent="0.25">
      <c r="A215" s="323"/>
      <c r="B215" s="323"/>
      <c r="C215" s="342"/>
    </row>
    <row r="216" spans="1:3" ht="15.75" hidden="1" customHeight="1" x14ac:dyDescent="0.25">
      <c r="A216" s="323"/>
      <c r="B216" s="323"/>
      <c r="C216" s="342"/>
    </row>
    <row r="217" spans="1:3" ht="15.75" customHeight="1" x14ac:dyDescent="0.25">
      <c r="A217" s="324"/>
      <c r="B217" s="324"/>
      <c r="C217" s="342"/>
    </row>
    <row r="218" spans="1:3" x14ac:dyDescent="0.25">
      <c r="A218" s="322" t="s">
        <v>169</v>
      </c>
      <c r="B218" s="322" t="s">
        <v>298</v>
      </c>
      <c r="C218" s="322" t="s">
        <v>270</v>
      </c>
    </row>
    <row r="219" spans="1:3" ht="1.5" customHeight="1" x14ac:dyDescent="0.25">
      <c r="A219" s="323"/>
      <c r="B219" s="323"/>
      <c r="C219" s="323"/>
    </row>
    <row r="220" spans="1:3" ht="15.75" hidden="1" customHeight="1" x14ac:dyDescent="0.25">
      <c r="A220" s="323"/>
      <c r="B220" s="323"/>
      <c r="C220" s="323"/>
    </row>
    <row r="221" spans="1:3" ht="15.75" hidden="1" customHeight="1" x14ac:dyDescent="0.25">
      <c r="A221" s="323"/>
      <c r="B221" s="323"/>
      <c r="C221" s="323"/>
    </row>
    <row r="222" spans="1:3" ht="15.75" customHeight="1" x14ac:dyDescent="0.25">
      <c r="A222" s="324"/>
      <c r="B222" s="324"/>
      <c r="C222" s="324"/>
    </row>
    <row r="223" spans="1:3" x14ac:dyDescent="0.25">
      <c r="A223" s="322" t="s">
        <v>170</v>
      </c>
      <c r="B223" s="322" t="s">
        <v>299</v>
      </c>
      <c r="C223" s="342" t="s">
        <v>270</v>
      </c>
    </row>
    <row r="224" spans="1:3" ht="13.5" customHeight="1" x14ac:dyDescent="0.25">
      <c r="A224" s="323"/>
      <c r="B224" s="323"/>
      <c r="C224" s="342"/>
    </row>
    <row r="225" spans="1:3" ht="15.75" customHeight="1" x14ac:dyDescent="0.25">
      <c r="A225" s="323"/>
      <c r="B225" s="323"/>
      <c r="C225" s="342"/>
    </row>
    <row r="226" spans="1:3" ht="11.25" customHeight="1" x14ac:dyDescent="0.25">
      <c r="A226" s="321" t="s">
        <v>171</v>
      </c>
      <c r="B226" s="322" t="s">
        <v>300</v>
      </c>
      <c r="C226" s="322" t="s">
        <v>270</v>
      </c>
    </row>
    <row r="227" spans="1:3" ht="2.25" hidden="1" customHeight="1" x14ac:dyDescent="0.25">
      <c r="A227" s="321"/>
      <c r="B227" s="323"/>
      <c r="C227" s="323"/>
    </row>
    <row r="228" spans="1:3" ht="15.75" hidden="1" customHeight="1" x14ac:dyDescent="0.25">
      <c r="A228" s="321"/>
      <c r="B228" s="323"/>
      <c r="C228" s="323"/>
    </row>
    <row r="229" spans="1:3" ht="15.75" hidden="1" customHeight="1" x14ac:dyDescent="0.25">
      <c r="A229" s="321"/>
      <c r="B229" s="323"/>
      <c r="C229" s="323"/>
    </row>
    <row r="230" spans="1:3" ht="23.25" customHeight="1" x14ac:dyDescent="0.25">
      <c r="A230" s="321"/>
      <c r="B230" s="324"/>
      <c r="C230" s="324"/>
    </row>
    <row r="231" spans="1:3" ht="14.25" customHeight="1" x14ac:dyDescent="0.25">
      <c r="A231" s="321" t="s">
        <v>173</v>
      </c>
      <c r="B231" s="322" t="s">
        <v>301</v>
      </c>
      <c r="C231" s="342" t="s">
        <v>270</v>
      </c>
    </row>
    <row r="232" spans="1:3" ht="6" hidden="1" customHeight="1" x14ac:dyDescent="0.25">
      <c r="A232" s="321"/>
      <c r="B232" s="323"/>
      <c r="C232" s="342"/>
    </row>
    <row r="233" spans="1:3" ht="15.75" hidden="1" customHeight="1" x14ac:dyDescent="0.25">
      <c r="A233" s="321"/>
      <c r="B233" s="323"/>
      <c r="C233" s="342"/>
    </row>
    <row r="234" spans="1:3" ht="15.75" hidden="1" customHeight="1" x14ac:dyDescent="0.25">
      <c r="A234" s="321"/>
      <c r="B234" s="323"/>
      <c r="C234" s="342"/>
    </row>
    <row r="235" spans="1:3" ht="15.75" hidden="1" customHeight="1" x14ac:dyDescent="0.25">
      <c r="A235" s="321"/>
      <c r="B235" s="323"/>
      <c r="C235" s="342"/>
    </row>
    <row r="236" spans="1:3" ht="15.75" customHeight="1" x14ac:dyDescent="0.25">
      <c r="A236" s="321"/>
      <c r="B236" s="324"/>
      <c r="C236" s="342"/>
    </row>
    <row r="237" spans="1:3" x14ac:dyDescent="0.25">
      <c r="A237" s="321" t="s">
        <v>175</v>
      </c>
      <c r="B237" s="322" t="s">
        <v>230</v>
      </c>
      <c r="C237" s="342" t="s">
        <v>270</v>
      </c>
    </row>
    <row r="238" spans="1:3" ht="15" customHeight="1" x14ac:dyDescent="0.25">
      <c r="A238" s="321"/>
      <c r="B238" s="323"/>
      <c r="C238" s="342"/>
    </row>
    <row r="239" spans="1:3" ht="15.75" hidden="1" customHeight="1" x14ac:dyDescent="0.25">
      <c r="A239" s="321"/>
      <c r="B239" s="323"/>
      <c r="C239" s="342"/>
    </row>
    <row r="240" spans="1:3" ht="15.75" hidden="1" customHeight="1" x14ac:dyDescent="0.25">
      <c r="A240" s="321"/>
      <c r="B240" s="323"/>
      <c r="C240" s="342"/>
    </row>
    <row r="241" spans="1:3" ht="15.75" hidden="1" customHeight="1" x14ac:dyDescent="0.25">
      <c r="A241" s="321"/>
      <c r="B241" s="323"/>
      <c r="C241" s="342"/>
    </row>
    <row r="242" spans="1:3" ht="18" customHeight="1" x14ac:dyDescent="0.25">
      <c r="A242" s="321"/>
      <c r="B242" s="324"/>
      <c r="C242" s="342"/>
    </row>
    <row r="243" spans="1:3" ht="42" customHeight="1" x14ac:dyDescent="0.25">
      <c r="A243" s="96" t="s">
        <v>221</v>
      </c>
      <c r="B243" s="102" t="s">
        <v>316</v>
      </c>
      <c r="C243" s="99" t="s">
        <v>270</v>
      </c>
    </row>
    <row r="244" spans="1:3" ht="33" customHeight="1" x14ac:dyDescent="0.25">
      <c r="A244" s="251" t="s">
        <v>258</v>
      </c>
      <c r="B244" s="255" t="s">
        <v>316</v>
      </c>
      <c r="C244" s="254" t="s">
        <v>270</v>
      </c>
    </row>
    <row r="245" spans="1:3" ht="33" customHeight="1" x14ac:dyDescent="0.25">
      <c r="A245" s="253" t="s">
        <v>448</v>
      </c>
      <c r="B245" s="252" t="s">
        <v>317</v>
      </c>
      <c r="C245" s="254" t="s">
        <v>270</v>
      </c>
    </row>
    <row r="246" spans="1:3" ht="60.75" customHeight="1" x14ac:dyDescent="0.25">
      <c r="A246" s="97" t="s">
        <v>447</v>
      </c>
      <c r="B246" s="252" t="s">
        <v>444</v>
      </c>
      <c r="C246" s="99" t="s">
        <v>270</v>
      </c>
    </row>
    <row r="247" spans="1:3" ht="13.5" customHeight="1" x14ac:dyDescent="0.25">
      <c r="A247" s="322" t="s">
        <v>176</v>
      </c>
      <c r="B247" s="322" t="s">
        <v>302</v>
      </c>
      <c r="C247" s="342" t="s">
        <v>270</v>
      </c>
    </row>
    <row r="248" spans="1:3" ht="15.75" hidden="1" customHeight="1" x14ac:dyDescent="0.25">
      <c r="A248" s="323"/>
      <c r="B248" s="323"/>
      <c r="C248" s="342"/>
    </row>
    <row r="249" spans="1:3" ht="15.75" hidden="1" customHeight="1" x14ac:dyDescent="0.25">
      <c r="A249" s="323"/>
      <c r="B249" s="323"/>
      <c r="C249" s="342"/>
    </row>
    <row r="250" spans="1:3" ht="15.75" hidden="1" customHeight="1" x14ac:dyDescent="0.25">
      <c r="A250" s="323"/>
      <c r="B250" s="323"/>
      <c r="C250" s="342"/>
    </row>
    <row r="251" spans="1:3" ht="15.75" hidden="1" customHeight="1" x14ac:dyDescent="0.25">
      <c r="A251" s="323"/>
      <c r="B251" s="323"/>
      <c r="C251" s="342"/>
    </row>
    <row r="252" spans="1:3" ht="15.75" customHeight="1" x14ac:dyDescent="0.25">
      <c r="A252" s="324"/>
      <c r="B252" s="324"/>
      <c r="C252" s="342"/>
    </row>
    <row r="253" spans="1:3" x14ac:dyDescent="0.25">
      <c r="A253" s="322" t="s">
        <v>177</v>
      </c>
      <c r="B253" s="322" t="s">
        <v>303</v>
      </c>
      <c r="C253" s="322" t="s">
        <v>270</v>
      </c>
    </row>
    <row r="254" spans="1:3" ht="5.25" customHeight="1" x14ac:dyDescent="0.25">
      <c r="A254" s="323"/>
      <c r="B254" s="323"/>
      <c r="C254" s="323"/>
    </row>
    <row r="255" spans="1:3" ht="15.75" hidden="1" customHeight="1" x14ac:dyDescent="0.25">
      <c r="A255" s="323"/>
      <c r="B255" s="323"/>
      <c r="C255" s="323"/>
    </row>
    <row r="256" spans="1:3" ht="15.75" hidden="1" customHeight="1" x14ac:dyDescent="0.25">
      <c r="A256" s="323"/>
      <c r="B256" s="323"/>
      <c r="C256" s="323"/>
    </row>
    <row r="257" spans="1:3" ht="15.75" customHeight="1" x14ac:dyDescent="0.25">
      <c r="A257" s="324"/>
      <c r="B257" s="324"/>
      <c r="C257" s="324"/>
    </row>
    <row r="258" spans="1:3" x14ac:dyDescent="0.25">
      <c r="A258" s="321" t="s">
        <v>178</v>
      </c>
      <c r="B258" s="322" t="s">
        <v>304</v>
      </c>
      <c r="C258" s="322" t="s">
        <v>270</v>
      </c>
    </row>
    <row r="259" spans="1:3" ht="2.25" customHeight="1" x14ac:dyDescent="0.25">
      <c r="A259" s="321"/>
      <c r="B259" s="323"/>
      <c r="C259" s="323"/>
    </row>
    <row r="260" spans="1:3" ht="15.75" hidden="1" customHeight="1" x14ac:dyDescent="0.25">
      <c r="A260" s="321"/>
      <c r="B260" s="323"/>
      <c r="C260" s="323"/>
    </row>
    <row r="261" spans="1:3" ht="15.75" hidden="1" customHeight="1" x14ac:dyDescent="0.25">
      <c r="A261" s="321"/>
      <c r="B261" s="323"/>
      <c r="C261" s="323"/>
    </row>
    <row r="262" spans="1:3" ht="15.75" customHeight="1" x14ac:dyDescent="0.25">
      <c r="A262" s="321"/>
      <c r="B262" s="324"/>
      <c r="C262" s="324"/>
    </row>
    <row r="263" spans="1:3" x14ac:dyDescent="0.25">
      <c r="A263" s="321" t="s">
        <v>180</v>
      </c>
      <c r="B263" s="322" t="s">
        <v>305</v>
      </c>
      <c r="C263" s="322" t="s">
        <v>270</v>
      </c>
    </row>
    <row r="264" spans="1:3" ht="2.25" customHeight="1" x14ac:dyDescent="0.25">
      <c r="A264" s="321"/>
      <c r="B264" s="323"/>
      <c r="C264" s="323"/>
    </row>
    <row r="265" spans="1:3" ht="15.75" hidden="1" customHeight="1" x14ac:dyDescent="0.25">
      <c r="A265" s="321"/>
      <c r="B265" s="323"/>
      <c r="C265" s="323"/>
    </row>
    <row r="266" spans="1:3" ht="15.75" hidden="1" customHeight="1" x14ac:dyDescent="0.25">
      <c r="A266" s="321"/>
      <c r="B266" s="323"/>
      <c r="C266" s="323"/>
    </row>
    <row r="267" spans="1:3" ht="15.75" customHeight="1" x14ac:dyDescent="0.25">
      <c r="A267" s="321"/>
      <c r="B267" s="324"/>
      <c r="C267" s="324"/>
    </row>
    <row r="268" spans="1:3" x14ac:dyDescent="0.25">
      <c r="A268" s="321" t="s">
        <v>182</v>
      </c>
      <c r="B268" s="322" t="s">
        <v>306</v>
      </c>
      <c r="C268" s="322" t="s">
        <v>270</v>
      </c>
    </row>
    <row r="269" spans="1:3" ht="15.75" hidden="1" customHeight="1" x14ac:dyDescent="0.25">
      <c r="A269" s="321"/>
      <c r="B269" s="323"/>
      <c r="C269" s="323"/>
    </row>
    <row r="270" spans="1:3" ht="15.75" hidden="1" customHeight="1" x14ac:dyDescent="0.25">
      <c r="A270" s="321"/>
      <c r="B270" s="323"/>
      <c r="C270" s="323"/>
    </row>
    <row r="271" spans="1:3" ht="15.75" hidden="1" customHeight="1" x14ac:dyDescent="0.25">
      <c r="A271" s="321"/>
      <c r="B271" s="323"/>
      <c r="C271" s="323"/>
    </row>
    <row r="272" spans="1:3" ht="34.5" customHeight="1" x14ac:dyDescent="0.25">
      <c r="A272" s="321"/>
      <c r="B272" s="324"/>
      <c r="C272" s="324"/>
    </row>
    <row r="273" spans="1:3" ht="15.75" hidden="1" customHeight="1" x14ac:dyDescent="0.25">
      <c r="A273" s="362" t="s">
        <v>184</v>
      </c>
      <c r="B273" s="322" t="s">
        <v>307</v>
      </c>
      <c r="C273" s="342" t="s">
        <v>270</v>
      </c>
    </row>
    <row r="274" spans="1:3" ht="15.75" hidden="1" customHeight="1" x14ac:dyDescent="0.25">
      <c r="A274" s="363"/>
      <c r="B274" s="323"/>
      <c r="C274" s="342"/>
    </row>
    <row r="275" spans="1:3" ht="1.5" hidden="1" customHeight="1" x14ac:dyDescent="0.25">
      <c r="A275" s="363"/>
      <c r="B275" s="323"/>
      <c r="C275" s="342"/>
    </row>
    <row r="276" spans="1:3" ht="15.75" hidden="1" customHeight="1" x14ac:dyDescent="0.25">
      <c r="A276" s="363"/>
      <c r="B276" s="323"/>
      <c r="C276" s="342"/>
    </row>
    <row r="277" spans="1:3" ht="15.75" hidden="1" customHeight="1" x14ac:dyDescent="0.25">
      <c r="A277" s="363"/>
      <c r="B277" s="323"/>
      <c r="C277" s="342"/>
    </row>
    <row r="278" spans="1:3" ht="15.75" customHeight="1" x14ac:dyDescent="0.25">
      <c r="A278" s="364"/>
      <c r="B278" s="324"/>
      <c r="C278" s="342"/>
    </row>
    <row r="279" spans="1:3" ht="13.5" customHeight="1" x14ac:dyDescent="0.25">
      <c r="A279" s="321" t="s">
        <v>185</v>
      </c>
      <c r="B279" s="322" t="s">
        <v>308</v>
      </c>
      <c r="C279" s="342" t="s">
        <v>270</v>
      </c>
    </row>
    <row r="280" spans="1:3" ht="3" hidden="1" customHeight="1" x14ac:dyDescent="0.25">
      <c r="A280" s="321"/>
      <c r="B280" s="323"/>
      <c r="C280" s="342"/>
    </row>
    <row r="281" spans="1:3" ht="15.75" hidden="1" customHeight="1" x14ac:dyDescent="0.25">
      <c r="A281" s="321"/>
      <c r="B281" s="323"/>
      <c r="C281" s="342"/>
    </row>
    <row r="282" spans="1:3" ht="15.75" hidden="1" customHeight="1" x14ac:dyDescent="0.25">
      <c r="A282" s="321"/>
      <c r="B282" s="323"/>
      <c r="C282" s="342"/>
    </row>
    <row r="283" spans="1:3" ht="15.75" hidden="1" customHeight="1" x14ac:dyDescent="0.25">
      <c r="A283" s="321"/>
      <c r="B283" s="323"/>
      <c r="C283" s="342"/>
    </row>
    <row r="284" spans="1:3" ht="15.75" customHeight="1" x14ac:dyDescent="0.25">
      <c r="A284" s="321"/>
      <c r="B284" s="324"/>
      <c r="C284" s="342"/>
    </row>
    <row r="285" spans="1:3" ht="13.5" customHeight="1" x14ac:dyDescent="0.25">
      <c r="A285" s="321" t="s">
        <v>187</v>
      </c>
      <c r="B285" s="322" t="s">
        <v>309</v>
      </c>
      <c r="C285" s="342" t="s">
        <v>270</v>
      </c>
    </row>
    <row r="286" spans="1:3" ht="2.25" hidden="1" customHeight="1" x14ac:dyDescent="0.25">
      <c r="A286" s="321"/>
      <c r="B286" s="323"/>
      <c r="C286" s="342"/>
    </row>
    <row r="287" spans="1:3" ht="15.75" hidden="1" customHeight="1" x14ac:dyDescent="0.25">
      <c r="A287" s="321"/>
      <c r="B287" s="323"/>
      <c r="C287" s="342"/>
    </row>
    <row r="288" spans="1:3" ht="15.75" hidden="1" customHeight="1" x14ac:dyDescent="0.25">
      <c r="A288" s="321"/>
      <c r="B288" s="323"/>
      <c r="C288" s="342"/>
    </row>
    <row r="289" spans="1:3" ht="15.75" hidden="1" customHeight="1" x14ac:dyDescent="0.25">
      <c r="A289" s="321"/>
      <c r="B289" s="323"/>
      <c r="C289" s="342"/>
    </row>
    <row r="290" spans="1:3" x14ac:dyDescent="0.25">
      <c r="A290" s="321"/>
      <c r="B290" s="324"/>
      <c r="C290" s="342"/>
    </row>
    <row r="291" spans="1:3" ht="30" x14ac:dyDescent="0.25">
      <c r="A291" s="96" t="s">
        <v>310</v>
      </c>
      <c r="B291" s="102" t="s">
        <v>231</v>
      </c>
      <c r="C291" s="100" t="s">
        <v>270</v>
      </c>
    </row>
    <row r="292" spans="1:3" ht="15.75" customHeight="1" x14ac:dyDescent="0.25">
      <c r="A292" s="96" t="s">
        <v>311</v>
      </c>
      <c r="B292" s="102" t="s">
        <v>232</v>
      </c>
      <c r="C292" s="100" t="s">
        <v>270</v>
      </c>
    </row>
    <row r="293" spans="1:3" x14ac:dyDescent="0.25">
      <c r="A293" s="321" t="s">
        <v>86</v>
      </c>
      <c r="B293" s="322" t="s">
        <v>312</v>
      </c>
      <c r="C293" s="322" t="s">
        <v>270</v>
      </c>
    </row>
    <row r="294" spans="1:3" ht="6" hidden="1" customHeight="1" x14ac:dyDescent="0.25">
      <c r="A294" s="321"/>
      <c r="B294" s="323"/>
      <c r="C294" s="323"/>
    </row>
    <row r="295" spans="1:3" ht="15.75" hidden="1" customHeight="1" x14ac:dyDescent="0.25">
      <c r="A295" s="321"/>
      <c r="B295" s="323"/>
      <c r="C295" s="323"/>
    </row>
    <row r="296" spans="1:3" ht="15.75" hidden="1" customHeight="1" x14ac:dyDescent="0.25">
      <c r="A296" s="321"/>
      <c r="B296" s="323"/>
      <c r="C296" s="323"/>
    </row>
    <row r="297" spans="1:3" ht="15.75" customHeight="1" x14ac:dyDescent="0.25">
      <c r="A297" s="321"/>
      <c r="B297" s="324"/>
      <c r="C297" s="324"/>
    </row>
    <row r="298" spans="1:3" x14ac:dyDescent="0.25">
      <c r="A298" s="322" t="s">
        <v>190</v>
      </c>
      <c r="B298" s="322" t="s">
        <v>89</v>
      </c>
      <c r="C298" s="342" t="s">
        <v>270</v>
      </c>
    </row>
    <row r="299" spans="1:3" ht="1.5" customHeight="1" x14ac:dyDescent="0.25">
      <c r="A299" s="323"/>
      <c r="B299" s="323"/>
      <c r="C299" s="342"/>
    </row>
    <row r="300" spans="1:3" ht="15.75" hidden="1" customHeight="1" x14ac:dyDescent="0.25">
      <c r="A300" s="323"/>
      <c r="B300" s="323"/>
      <c r="C300" s="342"/>
    </row>
    <row r="301" spans="1:3" ht="15.75" hidden="1" customHeight="1" x14ac:dyDescent="0.25">
      <c r="A301" s="323"/>
      <c r="B301" s="323"/>
      <c r="C301" s="342"/>
    </row>
    <row r="302" spans="1:3" ht="0.6" customHeight="1" x14ac:dyDescent="0.25">
      <c r="A302" s="323"/>
      <c r="B302" s="323"/>
      <c r="C302" s="342"/>
    </row>
    <row r="303" spans="1:3" ht="11.25" hidden="1" customHeight="1" x14ac:dyDescent="0.25">
      <c r="A303" s="323"/>
      <c r="B303" s="323"/>
      <c r="C303" s="342"/>
    </row>
    <row r="304" spans="1:3" ht="15.75" hidden="1" customHeight="1" x14ac:dyDescent="0.25">
      <c r="A304" s="323"/>
      <c r="B304" s="323"/>
      <c r="C304" s="342"/>
    </row>
    <row r="305" spans="1:3" ht="15.75" hidden="1" customHeight="1" x14ac:dyDescent="0.25">
      <c r="A305" s="323"/>
      <c r="B305" s="323"/>
      <c r="C305" s="342"/>
    </row>
    <row r="306" spans="1:3" ht="15.75" customHeight="1" x14ac:dyDescent="0.25">
      <c r="A306" s="324"/>
      <c r="B306" s="324"/>
      <c r="C306" s="342"/>
    </row>
    <row r="307" spans="1:3" x14ac:dyDescent="0.25">
      <c r="A307" s="322" t="s">
        <v>191</v>
      </c>
      <c r="B307" s="322" t="s">
        <v>91</v>
      </c>
      <c r="C307" s="342" t="s">
        <v>270</v>
      </c>
    </row>
    <row r="308" spans="1:3" ht="12.75" customHeight="1" x14ac:dyDescent="0.25">
      <c r="A308" s="323"/>
      <c r="B308" s="323"/>
      <c r="C308" s="342"/>
    </row>
    <row r="309" spans="1:3" ht="15.75" hidden="1" customHeight="1" x14ac:dyDescent="0.25">
      <c r="A309" s="323"/>
      <c r="B309" s="323"/>
      <c r="C309" s="342"/>
    </row>
    <row r="310" spans="1:3" ht="15.75" hidden="1" customHeight="1" x14ac:dyDescent="0.25">
      <c r="A310" s="323"/>
      <c r="B310" s="323"/>
      <c r="C310" s="342"/>
    </row>
    <row r="311" spans="1:3" ht="15.75" hidden="1" customHeight="1" x14ac:dyDescent="0.25">
      <c r="A311" s="323"/>
      <c r="B311" s="323"/>
      <c r="C311" s="342"/>
    </row>
    <row r="312" spans="1:3" ht="6" customHeight="1" x14ac:dyDescent="0.25">
      <c r="A312" s="323"/>
      <c r="B312" s="323"/>
      <c r="C312" s="342"/>
    </row>
    <row r="313" spans="1:3" x14ac:dyDescent="0.25">
      <c r="A313" s="324"/>
      <c r="B313" s="324"/>
      <c r="C313" s="342"/>
    </row>
    <row r="314" spans="1:3" ht="28.5" customHeight="1" x14ac:dyDescent="0.25">
      <c r="A314" s="96" t="s">
        <v>313</v>
      </c>
      <c r="B314" s="9" t="s">
        <v>314</v>
      </c>
      <c r="C314" s="9" t="s">
        <v>270</v>
      </c>
    </row>
    <row r="315" spans="1:3" ht="16.5" customHeight="1" x14ac:dyDescent="0.25">
      <c r="A315" s="105"/>
      <c r="B315" s="80"/>
      <c r="C315" s="98"/>
    </row>
    <row r="316" spans="1:3" ht="52.5" customHeight="1" x14ac:dyDescent="0.25">
      <c r="A316" s="105" t="s">
        <v>217</v>
      </c>
      <c r="B316" s="80"/>
      <c r="C316" s="98" t="s">
        <v>92</v>
      </c>
    </row>
  </sheetData>
  <mergeCells count="168">
    <mergeCell ref="A9:A10"/>
    <mergeCell ref="B9:B10"/>
    <mergeCell ref="C9:C10"/>
    <mergeCell ref="A11:A16"/>
    <mergeCell ref="B11:B16"/>
    <mergeCell ref="C11:C16"/>
    <mergeCell ref="A3:C3"/>
    <mergeCell ref="A4:C4"/>
    <mergeCell ref="A5:C5"/>
    <mergeCell ref="A6:A7"/>
    <mergeCell ref="B6:B7"/>
    <mergeCell ref="C6:C7"/>
    <mergeCell ref="A30:A35"/>
    <mergeCell ref="B30:B35"/>
    <mergeCell ref="C30:C35"/>
    <mergeCell ref="A36:A42"/>
    <mergeCell ref="B36:B42"/>
    <mergeCell ref="C36:C42"/>
    <mergeCell ref="A17:A22"/>
    <mergeCell ref="B17:B22"/>
    <mergeCell ref="C17:C22"/>
    <mergeCell ref="A23:A29"/>
    <mergeCell ref="B23:B29"/>
    <mergeCell ref="C23:C29"/>
    <mergeCell ref="A55:A60"/>
    <mergeCell ref="B55:B60"/>
    <mergeCell ref="C55:C60"/>
    <mergeCell ref="A62:A65"/>
    <mergeCell ref="B62:B65"/>
    <mergeCell ref="C62:C65"/>
    <mergeCell ref="A43:A48"/>
    <mergeCell ref="B43:B48"/>
    <mergeCell ref="C43:C48"/>
    <mergeCell ref="A49:A54"/>
    <mergeCell ref="B49:B54"/>
    <mergeCell ref="C49:C54"/>
    <mergeCell ref="A73:A77"/>
    <mergeCell ref="B73:B77"/>
    <mergeCell ref="C73:C77"/>
    <mergeCell ref="A79:A83"/>
    <mergeCell ref="B79:B83"/>
    <mergeCell ref="C79:C83"/>
    <mergeCell ref="A66:A70"/>
    <mergeCell ref="B66:B70"/>
    <mergeCell ref="C66:C70"/>
    <mergeCell ref="A71:A72"/>
    <mergeCell ref="B71:B72"/>
    <mergeCell ref="C71:C72"/>
    <mergeCell ref="A95:A99"/>
    <mergeCell ref="B95:B99"/>
    <mergeCell ref="C95:C99"/>
    <mergeCell ref="A101:A105"/>
    <mergeCell ref="B101:B105"/>
    <mergeCell ref="C101:C105"/>
    <mergeCell ref="A84:A88"/>
    <mergeCell ref="B84:B88"/>
    <mergeCell ref="C84:C88"/>
    <mergeCell ref="A91:A94"/>
    <mergeCell ref="B91:B94"/>
    <mergeCell ref="C91:C94"/>
    <mergeCell ref="A118:A121"/>
    <mergeCell ref="B118:B121"/>
    <mergeCell ref="C118:C121"/>
    <mergeCell ref="A122:A126"/>
    <mergeCell ref="B122:B126"/>
    <mergeCell ref="C122:C126"/>
    <mergeCell ref="A107:A111"/>
    <mergeCell ref="B107:B111"/>
    <mergeCell ref="C107:C111"/>
    <mergeCell ref="A112:A117"/>
    <mergeCell ref="B112:B117"/>
    <mergeCell ref="C112:C117"/>
    <mergeCell ref="A127:A132"/>
    <mergeCell ref="B127:B132"/>
    <mergeCell ref="C127:C132"/>
    <mergeCell ref="A137:A140"/>
    <mergeCell ref="B137:B140"/>
    <mergeCell ref="C137:C140"/>
    <mergeCell ref="A141:A146"/>
    <mergeCell ref="B141:B146"/>
    <mergeCell ref="C141:C146"/>
    <mergeCell ref="A184:A188"/>
    <mergeCell ref="B184:B188"/>
    <mergeCell ref="C184:C188"/>
    <mergeCell ref="A148:A152"/>
    <mergeCell ref="B148:B152"/>
    <mergeCell ref="C148:C152"/>
    <mergeCell ref="A153:A157"/>
    <mergeCell ref="B153:B157"/>
    <mergeCell ref="C153:C157"/>
    <mergeCell ref="A158:A163"/>
    <mergeCell ref="B158:B163"/>
    <mergeCell ref="C158:C163"/>
    <mergeCell ref="A164:A167"/>
    <mergeCell ref="B164:B167"/>
    <mergeCell ref="C164:C167"/>
    <mergeCell ref="A168:A173"/>
    <mergeCell ref="B168:B173"/>
    <mergeCell ref="C168:C173"/>
    <mergeCell ref="A174:A178"/>
    <mergeCell ref="B174:B178"/>
    <mergeCell ref="C174:C178"/>
    <mergeCell ref="A179:A183"/>
    <mergeCell ref="B179:B183"/>
    <mergeCell ref="C179:C183"/>
    <mergeCell ref="A226:A230"/>
    <mergeCell ref="B226:B230"/>
    <mergeCell ref="C226:C230"/>
    <mergeCell ref="A189:A194"/>
    <mergeCell ref="B189:B194"/>
    <mergeCell ref="C189:C194"/>
    <mergeCell ref="A195:A199"/>
    <mergeCell ref="B195:B199"/>
    <mergeCell ref="C195:C199"/>
    <mergeCell ref="A200:A205"/>
    <mergeCell ref="B200:B205"/>
    <mergeCell ref="C200:C205"/>
    <mergeCell ref="A206:A211"/>
    <mergeCell ref="B206:B211"/>
    <mergeCell ref="C206:C211"/>
    <mergeCell ref="A212:A217"/>
    <mergeCell ref="B212:B217"/>
    <mergeCell ref="C212:C217"/>
    <mergeCell ref="A218:A222"/>
    <mergeCell ref="B218:B222"/>
    <mergeCell ref="C218:C222"/>
    <mergeCell ref="A223:A225"/>
    <mergeCell ref="B223:B225"/>
    <mergeCell ref="C223:C225"/>
    <mergeCell ref="A273:A278"/>
    <mergeCell ref="B273:B278"/>
    <mergeCell ref="C273:C278"/>
    <mergeCell ref="A231:A236"/>
    <mergeCell ref="B231:B236"/>
    <mergeCell ref="C231:C236"/>
    <mergeCell ref="A237:A242"/>
    <mergeCell ref="B237:B242"/>
    <mergeCell ref="C237:C242"/>
    <mergeCell ref="A247:A252"/>
    <mergeCell ref="B247:B252"/>
    <mergeCell ref="C247:C252"/>
    <mergeCell ref="A253:A257"/>
    <mergeCell ref="B253:B257"/>
    <mergeCell ref="C253:C257"/>
    <mergeCell ref="A258:A262"/>
    <mergeCell ref="B258:B262"/>
    <mergeCell ref="C258:C262"/>
    <mergeCell ref="A263:A267"/>
    <mergeCell ref="B263:B267"/>
    <mergeCell ref="C263:C267"/>
    <mergeCell ref="A268:A272"/>
    <mergeCell ref="B268:B272"/>
    <mergeCell ref="C268:C272"/>
    <mergeCell ref="C298:C306"/>
    <mergeCell ref="A307:A313"/>
    <mergeCell ref="B307:B313"/>
    <mergeCell ref="C307:C313"/>
    <mergeCell ref="A279:A284"/>
    <mergeCell ref="B279:B284"/>
    <mergeCell ref="C279:C284"/>
    <mergeCell ref="A285:A290"/>
    <mergeCell ref="B285:B290"/>
    <mergeCell ref="C285:C290"/>
    <mergeCell ref="A293:A297"/>
    <mergeCell ref="B293:B297"/>
    <mergeCell ref="C293:C297"/>
    <mergeCell ref="A298:A306"/>
    <mergeCell ref="B298:B306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</vt:lpstr>
      <vt:lpstr>Т 4</vt:lpstr>
      <vt:lpstr>Т 5</vt:lpstr>
      <vt:lpstr>Т 7</vt:lpstr>
      <vt:lpstr>Т 7.1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2025-01-24T08:38:25Z</dcterms:modified>
</cp:coreProperties>
</file>