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5" yWindow="104" windowWidth="15126" windowHeight="8006" activeTab="5"/>
  </bookViews>
  <sheets>
    <sheet name="Т 1" sheetId="8" r:id="rId1"/>
    <sheet name="Т 2" sheetId="9" r:id="rId2"/>
    <sheet name="Т 3" sheetId="3" r:id="rId3"/>
    <sheet name="Т 4" sheetId="5" r:id="rId4"/>
    <sheet name="Т 5" sheetId="6" r:id="rId5"/>
    <sheet name="Т 6" sheetId="10" r:id="rId6"/>
  </sheets>
  <definedNames>
    <definedName name="_xlnm.Print_Area" localSheetId="0">'Т 1'!$A$1:$K$37</definedName>
    <definedName name="_xlnm.Print_Area" localSheetId="1">'Т 2'!$A$1:$F$34</definedName>
    <definedName name="_xlnm.Print_Area" localSheetId="2">'Т 3'!$A$1:$I$67</definedName>
    <definedName name="_xlnm.Print_Area" localSheetId="3">'Т 4'!$A$1:$K$85</definedName>
    <definedName name="_xlnm.Print_Area" localSheetId="4">'Т 5'!$A$1:$J$68</definedName>
    <definedName name="_xlnm.Print_Area" localSheetId="5">'Т 6'!$A$1:$C$40</definedName>
  </definedNames>
  <calcPr calcId="124519"/>
</workbook>
</file>

<file path=xl/calcChain.xml><?xml version="1.0" encoding="utf-8"?>
<calcChain xmlns="http://schemas.openxmlformats.org/spreadsheetml/2006/main">
  <c r="H18" i="6"/>
  <c r="F23"/>
  <c r="F25"/>
  <c r="H23"/>
  <c r="H25"/>
  <c r="H26"/>
  <c r="G18" i="5"/>
  <c r="G29"/>
  <c r="D29" i="3" l="1"/>
  <c r="D19" s="1"/>
  <c r="F26"/>
  <c r="F25"/>
  <c r="F29"/>
  <c r="D28"/>
  <c r="G65" i="5" l="1"/>
  <c r="G19" s="1"/>
  <c r="H65"/>
  <c r="H19" s="1"/>
  <c r="I65"/>
  <c r="I19" s="1"/>
  <c r="J65"/>
  <c r="J19" s="1"/>
  <c r="K65"/>
  <c r="F65"/>
  <c r="F19" s="1"/>
  <c r="H16" i="6"/>
  <c r="I17"/>
  <c r="F17" s="1"/>
  <c r="I51"/>
  <c r="I18" s="1"/>
  <c r="F59"/>
  <c r="G59"/>
  <c r="H59"/>
  <c r="J59"/>
  <c r="I59"/>
  <c r="F60"/>
  <c r="I37"/>
  <c r="K72" i="5"/>
  <c r="J72"/>
  <c r="I72"/>
  <c r="H72"/>
  <c r="G72"/>
  <c r="F72"/>
  <c r="E72"/>
  <c r="D72"/>
  <c r="E51" i="3"/>
  <c r="F51"/>
  <c r="F19" s="1"/>
  <c r="H51"/>
  <c r="E52"/>
  <c r="F52"/>
  <c r="G52"/>
  <c r="G51" s="1"/>
  <c r="G19" s="1"/>
  <c r="G20" s="1"/>
  <c r="H52"/>
  <c r="D52"/>
  <c r="D51" s="1"/>
  <c r="D60"/>
  <c r="D59"/>
  <c r="G59"/>
  <c r="D54"/>
  <c r="H40" i="6"/>
  <c r="H37" s="1"/>
  <c r="I40"/>
  <c r="F48"/>
  <c r="F42"/>
  <c r="F54"/>
  <c r="I52"/>
  <c r="F44" i="3"/>
  <c r="G44"/>
  <c r="E23"/>
  <c r="G23"/>
  <c r="E32" i="5"/>
  <c r="F32"/>
  <c r="G32"/>
  <c r="H32"/>
  <c r="I32"/>
  <c r="J32"/>
  <c r="K32"/>
  <c r="E27"/>
  <c r="F27"/>
  <c r="G27"/>
  <c r="G16" s="1"/>
  <c r="H27"/>
  <c r="I27"/>
  <c r="J27"/>
  <c r="K27"/>
  <c r="F22"/>
  <c r="G22"/>
  <c r="H22"/>
  <c r="I22"/>
  <c r="J22"/>
  <c r="K22"/>
  <c r="K19"/>
  <c r="F18"/>
  <c r="H18"/>
  <c r="I18"/>
  <c r="J18"/>
  <c r="K18"/>
  <c r="F17"/>
  <c r="G17"/>
  <c r="H17"/>
  <c r="I17"/>
  <c r="J17"/>
  <c r="K17"/>
  <c r="E55"/>
  <c r="E19" s="1"/>
  <c r="E60"/>
  <c r="E57" s="1"/>
  <c r="E54"/>
  <c r="E18" s="1"/>
  <c r="D46" i="3"/>
  <c r="D22"/>
  <c r="J40" i="6"/>
  <c r="J37" s="1"/>
  <c r="J39" s="1"/>
  <c r="G40"/>
  <c r="K57" i="5"/>
  <c r="J57"/>
  <c r="I57"/>
  <c r="H57"/>
  <c r="G57"/>
  <c r="F57"/>
  <c r="D57"/>
  <c r="E56"/>
  <c r="E53"/>
  <c r="E17" s="1"/>
  <c r="K52"/>
  <c r="J52"/>
  <c r="I52"/>
  <c r="H52"/>
  <c r="G52"/>
  <c r="F52"/>
  <c r="D52"/>
  <c r="E47" i="3"/>
  <c r="E44"/>
  <c r="E43"/>
  <c r="D43" s="1"/>
  <c r="J25" i="6"/>
  <c r="I25"/>
  <c r="J22"/>
  <c r="G25"/>
  <c r="F26"/>
  <c r="F28"/>
  <c r="F29"/>
  <c r="F31"/>
  <c r="F32"/>
  <c r="F34"/>
  <c r="F35"/>
  <c r="F36" s="1"/>
  <c r="J36"/>
  <c r="I36"/>
  <c r="I19" s="1"/>
  <c r="F19" s="1"/>
  <c r="H36"/>
  <c r="G36"/>
  <c r="I16" l="1"/>
  <c r="F18"/>
  <c r="F16" s="1"/>
  <c r="F16" i="5"/>
  <c r="F40" i="6"/>
  <c r="I49"/>
  <c r="F52"/>
  <c r="G37"/>
  <c r="G39" s="1"/>
  <c r="F39" s="1"/>
  <c r="F51"/>
  <c r="H39"/>
  <c r="D47" i="3"/>
  <c r="D44"/>
  <c r="E52" i="5"/>
  <c r="G16" i="6"/>
  <c r="K42" i="5"/>
  <c r="J42"/>
  <c r="I42"/>
  <c r="H42"/>
  <c r="G42"/>
  <c r="F42"/>
  <c r="E42"/>
  <c r="D42"/>
  <c r="K37"/>
  <c r="J37"/>
  <c r="I37"/>
  <c r="H37"/>
  <c r="G37"/>
  <c r="F37"/>
  <c r="E37"/>
  <c r="D37"/>
  <c r="E26"/>
  <c r="E22" s="1"/>
  <c r="K67"/>
  <c r="J67"/>
  <c r="I67"/>
  <c r="H67"/>
  <c r="G67"/>
  <c r="F67"/>
  <c r="D67"/>
  <c r="K62"/>
  <c r="J62"/>
  <c r="I62"/>
  <c r="H62"/>
  <c r="G62"/>
  <c r="F62"/>
  <c r="D62"/>
  <c r="K47"/>
  <c r="J47"/>
  <c r="I47"/>
  <c r="H47"/>
  <c r="G47"/>
  <c r="F47"/>
  <c r="E47"/>
  <c r="D47"/>
  <c r="D32"/>
  <c r="D27"/>
  <c r="H38" i="3"/>
  <c r="H35"/>
  <c r="H32"/>
  <c r="H29"/>
  <c r="H25"/>
  <c r="H19" s="1"/>
  <c r="H20" s="1"/>
  <c r="H23"/>
  <c r="G38"/>
  <c r="G35"/>
  <c r="G32"/>
  <c r="G29"/>
  <c r="G26"/>
  <c r="F20"/>
  <c r="E19"/>
  <c r="E20" s="1"/>
  <c r="D38"/>
  <c r="E25"/>
  <c r="D25"/>
  <c r="F49" i="6" l="1"/>
  <c r="I16" i="5"/>
  <c r="D16"/>
  <c r="K16"/>
  <c r="E16"/>
  <c r="J16"/>
  <c r="H16"/>
  <c r="D20" i="3"/>
  <c r="F37" i="6"/>
  <c r="H26" i="3"/>
  <c r="L16" i="5" l="1"/>
</calcChain>
</file>

<file path=xl/sharedStrings.xml><?xml version="1.0" encoding="utf-8"?>
<sst xmlns="http://schemas.openxmlformats.org/spreadsheetml/2006/main" count="478" uniqueCount="173">
  <si>
    <t>МУНИЦИПАЛЬНАЯ ПРОГРАММА</t>
  </si>
  <si>
    <t>муниципальной программы Павловского муниципального района Воронежской области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</si>
  <si>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</si>
  <si>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</si>
  <si>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</si>
  <si>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</si>
  <si>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</si>
  <si>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</si>
  <si>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</si>
  <si>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</si>
  <si>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</si>
  <si>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</si>
  <si>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</si>
  <si>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</si>
  <si>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</si>
  <si>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</si>
  <si>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</si>
  <si>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</si>
  <si>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</si>
  <si>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</si>
  <si>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</si>
  <si>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</si>
  <si>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</si>
  <si>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</si>
  <si>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</si>
  <si>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</si>
  <si>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</si>
  <si>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</si>
  <si>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</si>
  <si>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</si>
  <si>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</si>
  <si>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"Берегоукрепление реки Дон в районе города Павловск Павловского муниципального района"</t>
  </si>
  <si>
    <t>"Санитарная очистка территорий поселений Павловского муниципального района"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</si>
  <si>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</si>
  <si>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</si>
  <si>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Строительство полигона ТКО в Павловском муниципальном районе (включая ПИР)</t>
  </si>
  <si>
    <t>в том числе по ГРБС: 914</t>
  </si>
  <si>
    <t>"Охрана окружающей среды и природные ресурсы"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</si>
  <si>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</si>
  <si>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</si>
  <si>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</si>
  <si>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</si>
  <si>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</si>
  <si>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 xml:space="preserve">"Охрана окружающей среды и природные ресурсы"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</si>
  <si>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</si>
  <si>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</si>
  <si>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</si>
  <si>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</si>
  <si>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</si>
  <si>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>ОСНОВНОЕ МЕРОПРИЯТИЕ 3.</t>
  </si>
  <si>
    <t>ОСНОВНОЕ 
МЕРОПРИЯТИЕ 2.</t>
  </si>
  <si>
    <t xml:space="preserve">в том числе по ГРБС: </t>
  </si>
  <si>
    <t>Администрация Павловского муниципального района Воронежской области</t>
  </si>
  <si>
    <t>МЕРОПРИЯТИЕ 2.3.</t>
  </si>
  <si>
    <t>Всего</t>
  </si>
  <si>
    <t>"Количество оборудованных площадок для сбора твердых коммунальных отходов раздельного накопления"</t>
  </si>
  <si>
    <t> всего, в том числе в разрезе: ГРБС 914</t>
  </si>
  <si>
    <t xml:space="preserve"> всего, в том числе в разрезе ГРБС: </t>
  </si>
  <si>
    <t>ОСНОВНОЕ МЕРОПРИЯТИЕ 4.</t>
  </si>
  <si>
    <t>"Государственная поддержка закупки контейнеров для раздельного накопления твердых коммунальных отходов"</t>
  </si>
  <si>
    <t xml:space="preserve"> Региональный проект "Комплексная система обращения с твердыми коммунальными отходами"</t>
  </si>
  <si>
    <t>Экологические мероприятия проводимые в Павловском муниципальном районе (акции,конкурсы)</t>
  </si>
  <si>
    <t>МЕРОПРИЯТИЕ 4.1.</t>
  </si>
  <si>
    <t>Региональный проект "Комплексная система обращения с твердыми коммунальными отходами"</t>
  </si>
  <si>
    <t xml:space="preserve">Доля разделенных твердых коммунальных отходов , от общего количества образованных твердых коммунальных отходов </t>
  </si>
  <si>
    <t>Совершенствование санитарной очистки и уборки территорий Павловского муниципального района</t>
  </si>
  <si>
    <t>Совершенствованиесистемы экологического образования и формирования экологической культуры населения Павловского муниципального района</t>
  </si>
  <si>
    <t>Количество закупленных бункеров объемом 8 куб.м. для внедрения раздельного накопления ТКО</t>
  </si>
  <si>
    <t>ОСНОВНОЕ МЕРОПРИЯТИЕ 5.</t>
  </si>
  <si>
    <t>МЕРОПРИЯТИЕ 5.1.</t>
  </si>
  <si>
    <t>"Количество закупленных бункеров объемом 8 куб.м. для внедрения раздельного накопления ТКО"</t>
  </si>
  <si>
    <t>Внедрение раздельного сбора ТКО на территории Павловского муниципального района</t>
  </si>
  <si>
    <t>Совершенствование сбора ТКО на территории Павловского муниципального района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</si>
  <si>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</si>
  <si>
    <t>Итого 2021-2028</t>
  </si>
  <si>
    <t xml:space="preserve"> МЕРОПРИЯТИЕ 5.1.</t>
  </si>
  <si>
    <t xml:space="preserve"> МЕРОПРИЯТИЕ 4.1.</t>
  </si>
  <si>
    <t>РзПз 0502</t>
  </si>
  <si>
    <t>РзПз 1403</t>
  </si>
  <si>
    <t>РзПз 0113</t>
  </si>
  <si>
    <t xml:space="preserve">к постановлению администрации Павловского </t>
  </si>
  <si>
    <t>муниципального района Воронежской области</t>
  </si>
  <si>
    <t>от _________________ № __________________</t>
  </si>
  <si>
    <t>Приложение №3</t>
  </si>
  <si>
    <t>от ________________ № ___________________</t>
  </si>
  <si>
    <t xml:space="preserve">Приложение № 4 </t>
  </si>
  <si>
    <t>к муниципальной программе Павловского</t>
  </si>
  <si>
    <t>Воронежской области</t>
  </si>
  <si>
    <t xml:space="preserve">к постановлению администрации Павлоского </t>
  </si>
  <si>
    <t>от _______________ № ______________________</t>
  </si>
  <si>
    <t>Приложение №5</t>
  </si>
  <si>
    <t>Приложение №4</t>
  </si>
  <si>
    <t xml:space="preserve">к муниципальной программе Павловского </t>
  </si>
  <si>
    <t>"Ликвидация мест несанкционированного размещения отходов"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</si>
  <si>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</si>
  <si>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Сохранение ресурсов, восстановление почвенного покрова и создание новых возможностей для использования земли</t>
  </si>
  <si>
    <t>всего, в том числе в разрезе ГРБС:</t>
  </si>
  <si>
    <t xml:space="preserve"> 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</si>
  <si>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</si>
  <si>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</si>
  <si>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</si>
  <si>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</si>
  <si>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</si>
  <si>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</si>
  <si>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</si>
  <si>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 xml:space="preserve">ОСНОВНОЕ МЕРОПРИЯТИЕ 1  "Берегоукрепление реки Дон в районе города Павловск Павловского муниципального района"
</t>
  </si>
  <si>
    <t>1.1.</t>
  </si>
  <si>
    <t xml:space="preserve"> Количество домовладений, исключенных из зоны риска </t>
  </si>
  <si>
    <t>Кол-во</t>
  </si>
  <si>
    <t xml:space="preserve">ОСНОВНОЕ МЕРОПРИЯТИЕ 2  "Региональный проект «Комплексная система обращения с твердыми коммунальными отходами"
</t>
  </si>
  <si>
    <t>2.1.</t>
  </si>
  <si>
    <t>"Количество закупленных контейнеров для раздельного накопления твердых коммунальных отходов"</t>
  </si>
  <si>
    <t>2.2.</t>
  </si>
  <si>
    <t>Количество экологических мероприятий по санитарной очистке (акции,конкурсы)</t>
  </si>
  <si>
    <t>2.3.</t>
  </si>
  <si>
    <t>Количество поселений, обеспечивших раздельный сбор и вывоз бытовых отходов и мусора.</t>
  </si>
  <si>
    <t xml:space="preserve"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
</t>
  </si>
  <si>
    <t>3.1.</t>
  </si>
  <si>
    <t>Количество поселений, принявших "Правила по благоустройству и санитарной очистке населенных пунктов"</t>
  </si>
  <si>
    <t xml:space="preserve">ОСНОВНОЕ МЕРОПРИЯТИЕ 4  "Санитарная очистка территорий поселений Павловского муниципального района."
</t>
  </si>
  <si>
    <t>4.1.</t>
  </si>
  <si>
    <t>Количество оборудованных площадок для сбора твердых коммунальных отходов раздельного накопления.</t>
  </si>
  <si>
    <t xml:space="preserve"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
</t>
  </si>
  <si>
    <t>5.1.</t>
  </si>
  <si>
    <t>от ________________№ ______________</t>
  </si>
  <si>
    <t>"Охарана окружающей среды и природные ресурсы"</t>
  </si>
  <si>
    <t>Количество мест, на которых проведена ликвидация несанкционированного размещения отходов</t>
  </si>
  <si>
    <t>к постановлению администрации Павловского</t>
  </si>
  <si>
    <t xml:space="preserve">Приложение №1 </t>
  </si>
  <si>
    <t>Приложение №1</t>
  </si>
  <si>
    <t>5.2.</t>
  </si>
  <si>
    <t>МЕРОПРИЯТИЕ 5.2.</t>
  </si>
  <si>
    <t>в том числе ГРБС: 914</t>
  </si>
  <si>
    <t xml:space="preserve">в том числе ГРБС: </t>
  </si>
  <si>
    <t>Глава Павловского муниципального района</t>
  </si>
  <si>
    <t>М.Н. Янцов</t>
  </si>
  <si>
    <t>Приложение № 3</t>
  </si>
  <si>
    <t>на 2024 год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</si>
  <si>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</si>
  <si>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</si>
  <si>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</si>
  <si>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</si>
  <si>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</si>
  <si>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</si>
  <si>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</si>
  <si>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государственные информационные системы, органы статистического учета</t>
  </si>
  <si>
    <t>Отчетным годом является год, предшествующий году проведения оценки эффективности деятельности</t>
  </si>
  <si>
    <t>МКУ ПМР "Управление сельского хозяйства"</t>
  </si>
  <si>
    <t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</si>
  <si>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</si>
  <si>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</si>
  <si>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 xml:space="preserve">МКУ ПМР "Управление сельского хозяйства" </t>
  </si>
  <si>
    <t>ОСНОВНОЕ 
МЕРОПРИЯТИЕ 2</t>
  </si>
  <si>
    <t>ОСНОВНОЕ 
МЕРОПРИЯТИЕ 3.</t>
  </si>
  <si>
    <t>ОСНОВНОЕ 
МЕРОПРИЯТИЕ 4.</t>
  </si>
  <si>
    <t>ОСНОВНОЕ 
МЕРОПРИЯТИЕ 5.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</si>
  <si>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"</t>
  </si>
  <si>
    <t xml:space="preserve">Приложение № 2 </t>
  </si>
  <si>
    <t>от ___________________ № ____________</t>
  </si>
  <si>
    <t>Приложение №2</t>
  </si>
  <si>
    <t>"Охрана окружающей среды и природные</t>
  </si>
  <si>
    <t>ресурсы"</t>
  </si>
  <si>
    <t xml:space="preserve"> "Количество домовладений, исключенных из зоны риска" </t>
  </si>
  <si>
    <t>"Количество экологических мероприятий по санитарной очистке (акции,конкурсы)"</t>
  </si>
  <si>
    <t>"Количество поселений, обеспечивших раздельный сбор и вывоз бытовых отходов и мусора"</t>
  </si>
  <si>
    <t>"Количество поселений, принявших "Правила по благоустройству и санитарной очистке населенных пунктов"</t>
  </si>
  <si>
    <t>ОСНОВНОЕ МЕРОПРИЯТИЕ 2  "Региональный проект "Комплексная система обращения с твердыми коммунальными отходами"</t>
  </si>
  <si>
    <t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</si>
  <si>
    <t>ОСНОВНОЕ МЕРОПРИЯТИЕ 4  "Санитарная очистка территорий поселений Павловского муниципального района"</t>
  </si>
  <si>
    <t>Органы, структурные подразделения, и муниципальные учреждения, ответственные за исполнение</t>
  </si>
  <si>
    <t>Приложение №6</t>
  </si>
  <si>
    <t>"Экологические мероприятия проводимые в Павловском муниципальном районе (акции,конкурсы)"</t>
  </si>
  <si>
    <t>"Строительство полигона ТКО в Павловском муниципальном районе (включая ПИР)"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</si>
</sst>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/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justify" vertical="center" wrapText="1"/>
    </xf>
    <xf numFmtId="4" fontId="1" fillId="0" borderId="5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22" zoomScale="80" zoomScaleSheetLayoutView="80" workbookViewId="0">
      <selection activeCell="G32" sqref="G32"/>
    </sheetView>
  </sheetViews>
  <sheetFormatPr defaultRowHeight="15.55"/>
  <cols>
    <col min="1" max="1" width="8.796875" style="11"/>
    <col min="2" max="2" width="35.296875" style="4" customWidth="1"/>
    <col min="3" max="9" width="8.796875" style="2"/>
    <col min="10" max="10" width="10.5" style="2" customWidth="1"/>
    <col min="11" max="11" width="10.3984375" style="2" customWidth="1"/>
    <col min="12" max="16384" width="8.796875" style="2"/>
  </cols>
  <sheetData>
    <row r="1" spans="1:11">
      <c r="G1" s="57" t="s">
        <v>128</v>
      </c>
      <c r="H1" s="57"/>
      <c r="I1" s="57"/>
      <c r="J1" s="57"/>
      <c r="K1" s="57"/>
    </row>
    <row r="2" spans="1:11">
      <c r="G2" s="57" t="s">
        <v>127</v>
      </c>
      <c r="H2" s="57"/>
      <c r="I2" s="57"/>
      <c r="J2" s="57"/>
      <c r="K2" s="57"/>
    </row>
    <row r="3" spans="1:11">
      <c r="G3" s="61" t="s">
        <v>81</v>
      </c>
      <c r="H3" s="61"/>
      <c r="I3" s="61"/>
      <c r="J3" s="61"/>
      <c r="K3" s="61"/>
    </row>
    <row r="4" spans="1:11">
      <c r="A4" s="14"/>
      <c r="B4" s="19"/>
      <c r="C4" s="12"/>
      <c r="D4" s="12"/>
      <c r="E4" s="12"/>
      <c r="F4" s="12"/>
      <c r="G4" s="62" t="s">
        <v>124</v>
      </c>
      <c r="H4" s="62"/>
      <c r="I4" s="62"/>
      <c r="J4" s="62"/>
      <c r="K4" s="62"/>
    </row>
    <row r="5" spans="1:11">
      <c r="A5" s="14"/>
      <c r="B5" s="19"/>
      <c r="C5" s="12"/>
      <c r="D5" s="12"/>
      <c r="E5" s="12"/>
      <c r="F5" s="12"/>
      <c r="G5" s="62" t="s">
        <v>129</v>
      </c>
      <c r="H5" s="62"/>
      <c r="I5" s="62"/>
      <c r="J5" s="62"/>
      <c r="K5" s="62"/>
    </row>
    <row r="6" spans="1:11">
      <c r="A6" s="14"/>
      <c r="B6" s="19"/>
      <c r="C6" s="12"/>
      <c r="D6" s="12"/>
      <c r="E6" s="12"/>
      <c r="F6" s="12"/>
      <c r="G6" s="62" t="s">
        <v>92</v>
      </c>
      <c r="H6" s="62"/>
      <c r="I6" s="62"/>
      <c r="J6" s="62"/>
      <c r="K6" s="62"/>
    </row>
    <row r="7" spans="1:11">
      <c r="A7" s="14"/>
      <c r="B7" s="19"/>
      <c r="C7" s="12"/>
      <c r="D7" s="12"/>
      <c r="E7" s="12"/>
      <c r="F7" s="12"/>
      <c r="G7" s="62" t="s">
        <v>81</v>
      </c>
      <c r="H7" s="62"/>
      <c r="I7" s="62"/>
      <c r="J7" s="62"/>
      <c r="K7" s="62"/>
    </row>
    <row r="8" spans="1:11">
      <c r="A8" s="14"/>
      <c r="B8" s="19"/>
      <c r="C8" s="12"/>
      <c r="D8" s="12"/>
      <c r="E8" s="12"/>
      <c r="F8" s="12"/>
      <c r="G8" s="62" t="s">
        <v>125</v>
      </c>
      <c r="H8" s="62"/>
      <c r="I8" s="62"/>
      <c r="J8" s="62"/>
      <c r="K8" s="62"/>
    </row>
    <row r="9" spans="1:11">
      <c r="A9" s="65" t="s">
        <v>97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>
      <c r="A10" s="66" t="s">
        <v>98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>
      <c r="A11" s="66" t="s">
        <v>99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>
      <c r="A12" s="66" t="s">
        <v>37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1">
      <c r="A13" s="67" t="s">
        <v>100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>
      <c r="A14" s="68" t="s">
        <v>101</v>
      </c>
      <c r="B14" s="68" t="s">
        <v>102</v>
      </c>
      <c r="C14" s="68" t="s">
        <v>103</v>
      </c>
      <c r="D14" s="69" t="s">
        <v>104</v>
      </c>
      <c r="E14" s="70"/>
      <c r="F14" s="70"/>
      <c r="G14" s="70"/>
      <c r="H14" s="70"/>
      <c r="I14" s="70"/>
      <c r="J14" s="70"/>
      <c r="K14" s="71"/>
    </row>
    <row r="15" spans="1:11">
      <c r="A15" s="68"/>
      <c r="B15" s="68"/>
      <c r="C15" s="68"/>
      <c r="D15" s="20">
        <v>2021</v>
      </c>
      <c r="E15" s="20">
        <v>2022</v>
      </c>
      <c r="F15" s="20">
        <v>2023</v>
      </c>
      <c r="G15" s="20">
        <v>2024</v>
      </c>
      <c r="H15" s="20">
        <v>2025</v>
      </c>
      <c r="I15" s="20">
        <v>2026</v>
      </c>
      <c r="J15" s="20">
        <v>2027</v>
      </c>
      <c r="K15" s="20">
        <v>2028</v>
      </c>
    </row>
    <row r="16" spans="1:11">
      <c r="A16" s="20">
        <v>1</v>
      </c>
      <c r="B16" s="20">
        <v>2</v>
      </c>
      <c r="C16" s="20">
        <v>3</v>
      </c>
      <c r="D16" s="20">
        <v>3</v>
      </c>
      <c r="E16" s="20">
        <v>4</v>
      </c>
      <c r="F16" s="20">
        <v>5</v>
      </c>
      <c r="G16" s="20">
        <v>6</v>
      </c>
      <c r="H16" s="20">
        <v>7</v>
      </c>
      <c r="I16" s="20">
        <v>8</v>
      </c>
      <c r="J16" s="20">
        <v>9</v>
      </c>
      <c r="K16" s="20">
        <v>10</v>
      </c>
    </row>
    <row r="17" spans="1:11">
      <c r="A17" s="72" t="s">
        <v>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>
      <c r="A18" s="63" t="s">
        <v>37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>
      <c r="A19" s="59" t="s">
        <v>105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31.1">
      <c r="A20" s="25" t="s">
        <v>106</v>
      </c>
      <c r="B20" s="25" t="s">
        <v>107</v>
      </c>
      <c r="C20" s="25" t="s">
        <v>108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</row>
    <row r="21" spans="1:11">
      <c r="A21" s="59" t="s">
        <v>109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1:11" ht="62.25">
      <c r="A22" s="25" t="s">
        <v>110</v>
      </c>
      <c r="B22" s="25" t="s">
        <v>111</v>
      </c>
      <c r="C22" s="25" t="s">
        <v>108</v>
      </c>
      <c r="D22" s="25">
        <v>1210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</row>
    <row r="23" spans="1:11" ht="46.65">
      <c r="A23" s="25" t="s">
        <v>112</v>
      </c>
      <c r="B23" s="25" t="s">
        <v>113</v>
      </c>
      <c r="C23" s="25" t="s">
        <v>108</v>
      </c>
      <c r="D23" s="25">
        <v>2</v>
      </c>
      <c r="E23" s="25">
        <v>2</v>
      </c>
      <c r="F23" s="25">
        <v>2</v>
      </c>
      <c r="G23" s="25">
        <v>2</v>
      </c>
      <c r="H23" s="25">
        <v>2</v>
      </c>
      <c r="I23" s="25">
        <v>2</v>
      </c>
      <c r="J23" s="25">
        <v>2</v>
      </c>
      <c r="K23" s="25">
        <v>2</v>
      </c>
    </row>
    <row r="24" spans="1:11" ht="46.65">
      <c r="A24" s="25" t="s">
        <v>114</v>
      </c>
      <c r="B24" s="13" t="s">
        <v>115</v>
      </c>
      <c r="C24" s="25" t="s">
        <v>108</v>
      </c>
      <c r="D24" s="25">
        <v>15</v>
      </c>
      <c r="E24" s="25">
        <v>15</v>
      </c>
      <c r="F24" s="25">
        <v>15</v>
      </c>
      <c r="G24" s="25">
        <v>15</v>
      </c>
      <c r="H24" s="25">
        <v>15</v>
      </c>
      <c r="I24" s="25">
        <v>15</v>
      </c>
      <c r="J24" s="25">
        <v>15</v>
      </c>
      <c r="K24" s="25">
        <v>15</v>
      </c>
    </row>
    <row r="25" spans="1:11">
      <c r="A25" s="59" t="s">
        <v>116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62.25">
      <c r="A26" s="25" t="s">
        <v>117</v>
      </c>
      <c r="B26" s="25" t="s">
        <v>118</v>
      </c>
      <c r="C26" s="25" t="s">
        <v>108</v>
      </c>
      <c r="D26" s="25">
        <v>15</v>
      </c>
      <c r="E26" s="25">
        <v>15</v>
      </c>
      <c r="F26" s="25">
        <v>15</v>
      </c>
      <c r="G26" s="25">
        <v>15</v>
      </c>
      <c r="H26" s="25">
        <v>15</v>
      </c>
      <c r="I26" s="25">
        <v>15</v>
      </c>
      <c r="J26" s="25">
        <v>15</v>
      </c>
      <c r="K26" s="25">
        <v>15</v>
      </c>
    </row>
    <row r="27" spans="1:11">
      <c r="A27" s="60" t="s">
        <v>119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pans="1:11" ht="51.3" customHeight="1">
      <c r="A28" s="25" t="s">
        <v>120</v>
      </c>
      <c r="B28" s="25" t="s">
        <v>121</v>
      </c>
      <c r="C28" s="25" t="s">
        <v>108</v>
      </c>
      <c r="D28" s="25">
        <v>0</v>
      </c>
      <c r="E28" s="25">
        <v>158</v>
      </c>
      <c r="F28" s="25">
        <v>18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</row>
    <row r="29" spans="1:11">
      <c r="A29" s="60" t="s">
        <v>122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pans="1:11" ht="46.65">
      <c r="A30" s="15" t="s">
        <v>123</v>
      </c>
      <c r="B30" s="13" t="s">
        <v>67</v>
      </c>
      <c r="C30" s="25" t="s">
        <v>108</v>
      </c>
      <c r="D30" s="25">
        <v>0</v>
      </c>
      <c r="E30" s="25">
        <v>0</v>
      </c>
      <c r="F30" s="25">
        <v>10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</row>
    <row r="31" spans="1:11" ht="62.25">
      <c r="A31" s="15" t="s">
        <v>130</v>
      </c>
      <c r="B31" s="13" t="s">
        <v>126</v>
      </c>
      <c r="C31" s="25" t="s">
        <v>108</v>
      </c>
      <c r="D31" s="25">
        <v>0</v>
      </c>
      <c r="E31" s="25">
        <v>0</v>
      </c>
      <c r="F31" s="25">
        <v>1</v>
      </c>
      <c r="G31" s="25">
        <v>6</v>
      </c>
      <c r="H31" s="25">
        <v>0</v>
      </c>
      <c r="I31" s="25">
        <v>0</v>
      </c>
      <c r="J31" s="25">
        <v>0</v>
      </c>
      <c r="K31" s="25">
        <v>0</v>
      </c>
    </row>
    <row r="33" spans="1:11">
      <c r="A33" s="57" t="s">
        <v>134</v>
      </c>
      <c r="B33" s="57"/>
    </row>
    <row r="34" spans="1:11">
      <c r="A34" s="57" t="s">
        <v>87</v>
      </c>
      <c r="B34" s="57"/>
      <c r="J34" s="58" t="s">
        <v>135</v>
      </c>
      <c r="K34" s="58"/>
    </row>
  </sheetData>
  <mergeCells count="27">
    <mergeCell ref="G8:K8"/>
    <mergeCell ref="G2:K2"/>
    <mergeCell ref="G6:K6"/>
    <mergeCell ref="A18:K18"/>
    <mergeCell ref="A9:K9"/>
    <mergeCell ref="A10:K10"/>
    <mergeCell ref="A11:K11"/>
    <mergeCell ref="A12:K12"/>
    <mergeCell ref="A13:K13"/>
    <mergeCell ref="A14:A15"/>
    <mergeCell ref="B14:B15"/>
    <mergeCell ref="C14:C15"/>
    <mergeCell ref="D14:K14"/>
    <mergeCell ref="A17:K17"/>
    <mergeCell ref="G1:K1"/>
    <mergeCell ref="G3:K3"/>
    <mergeCell ref="G4:K4"/>
    <mergeCell ref="G5:K5"/>
    <mergeCell ref="G7:K7"/>
    <mergeCell ref="A33:B33"/>
    <mergeCell ref="A34:B34"/>
    <mergeCell ref="J34:K34"/>
    <mergeCell ref="A19:K19"/>
    <mergeCell ref="A21:K21"/>
    <mergeCell ref="A25:K25"/>
    <mergeCell ref="A27:K27"/>
    <mergeCell ref="A29:K29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10" zoomScale="80" zoomScaleNormal="80" zoomScaleSheetLayoutView="80" workbookViewId="0">
      <selection activeCell="A16" sqref="A16:F16"/>
    </sheetView>
  </sheetViews>
  <sheetFormatPr defaultColWidth="21.09765625" defaultRowHeight="16.149999999999999"/>
  <cols>
    <col min="1" max="1" width="21.09765625" style="31"/>
    <col min="2" max="2" width="21.69921875" style="31" customWidth="1"/>
    <col min="3" max="16384" width="21.09765625" style="31"/>
  </cols>
  <sheetData>
    <row r="1" spans="1:10">
      <c r="A1" s="9"/>
      <c r="B1" s="9"/>
      <c r="C1" s="9"/>
      <c r="D1" s="9"/>
      <c r="E1" s="73" t="s">
        <v>157</v>
      </c>
      <c r="F1" s="73"/>
      <c r="G1" s="9"/>
      <c r="H1" s="9"/>
      <c r="I1" s="9"/>
      <c r="J1" s="9"/>
    </row>
    <row r="2" spans="1:10">
      <c r="A2" s="9"/>
      <c r="B2" s="9"/>
      <c r="C2" s="9"/>
      <c r="D2" s="9"/>
      <c r="E2" s="73" t="s">
        <v>80</v>
      </c>
      <c r="F2" s="73"/>
      <c r="G2" s="9"/>
      <c r="H2" s="9"/>
      <c r="I2" s="9"/>
      <c r="J2" s="9"/>
    </row>
    <row r="3" spans="1:10">
      <c r="A3" s="9"/>
      <c r="B3" s="9"/>
      <c r="C3" s="9"/>
      <c r="D3" s="9"/>
      <c r="E3" s="66" t="s">
        <v>81</v>
      </c>
      <c r="F3" s="66"/>
      <c r="G3" s="9"/>
      <c r="H3" s="9"/>
      <c r="I3" s="9"/>
      <c r="J3" s="9"/>
    </row>
    <row r="4" spans="1:10">
      <c r="A4" s="9"/>
      <c r="B4" s="9"/>
      <c r="C4" s="9"/>
      <c r="D4" s="9"/>
      <c r="E4" s="73" t="s">
        <v>158</v>
      </c>
      <c r="F4" s="73"/>
      <c r="G4" s="9"/>
      <c r="H4" s="9"/>
      <c r="I4" s="9"/>
      <c r="J4" s="9"/>
    </row>
    <row r="5" spans="1:10">
      <c r="A5" s="9"/>
      <c r="B5" s="9"/>
      <c r="C5" s="9"/>
      <c r="D5" s="9"/>
      <c r="E5" s="73" t="s">
        <v>159</v>
      </c>
      <c r="F5" s="73"/>
      <c r="G5" s="9"/>
      <c r="H5" s="9"/>
      <c r="I5" s="9"/>
      <c r="J5" s="9"/>
    </row>
    <row r="6" spans="1:10">
      <c r="A6" s="9"/>
      <c r="B6" s="9"/>
      <c r="C6" s="9"/>
      <c r="D6" s="9"/>
      <c r="E6" s="73" t="s">
        <v>92</v>
      </c>
      <c r="F6" s="73"/>
      <c r="G6" s="9"/>
      <c r="H6" s="9"/>
      <c r="I6" s="9"/>
      <c r="J6" s="9"/>
    </row>
    <row r="7" spans="1:10">
      <c r="A7" s="9"/>
      <c r="B7" s="9"/>
      <c r="C7" s="9"/>
      <c r="D7" s="9"/>
      <c r="E7" s="73" t="s">
        <v>81</v>
      </c>
      <c r="F7" s="73"/>
      <c r="G7" s="9"/>
      <c r="H7" s="9"/>
      <c r="I7" s="9"/>
      <c r="J7" s="9"/>
    </row>
    <row r="8" spans="1:10">
      <c r="A8" s="9"/>
      <c r="B8" s="9"/>
      <c r="C8" s="9"/>
      <c r="D8" s="9"/>
      <c r="E8" s="73" t="s">
        <v>160</v>
      </c>
      <c r="F8" s="73"/>
      <c r="G8" s="9"/>
      <c r="H8" s="9"/>
      <c r="I8" s="9"/>
      <c r="J8" s="9"/>
    </row>
    <row r="9" spans="1:10">
      <c r="A9" s="9"/>
      <c r="B9" s="9"/>
      <c r="C9" s="9"/>
      <c r="D9" s="9"/>
      <c r="E9" s="73" t="s">
        <v>161</v>
      </c>
      <c r="F9" s="73"/>
      <c r="G9" s="9"/>
      <c r="H9" s="9"/>
      <c r="I9" s="9"/>
      <c r="J9" s="9"/>
    </row>
    <row r="10" spans="1:10">
      <c r="A10" s="9"/>
      <c r="B10" s="9"/>
      <c r="C10" s="9"/>
      <c r="D10" s="9"/>
      <c r="E10" s="73"/>
      <c r="F10" s="73"/>
      <c r="G10" s="9"/>
      <c r="H10" s="9"/>
      <c r="I10" s="9"/>
      <c r="J10" s="9"/>
    </row>
    <row r="11" spans="1:10">
      <c r="A11" s="66" t="s">
        <v>138</v>
      </c>
      <c r="B11" s="66"/>
      <c r="C11" s="66"/>
      <c r="D11" s="66"/>
      <c r="E11" s="66"/>
      <c r="F11" s="66"/>
      <c r="G11" s="1"/>
      <c r="H11" s="1"/>
      <c r="I11" s="1"/>
      <c r="J11" s="1"/>
    </row>
    <row r="12" spans="1:10">
      <c r="A12" s="66" t="s">
        <v>1</v>
      </c>
      <c r="B12" s="66"/>
      <c r="C12" s="66"/>
      <c r="D12" s="66"/>
      <c r="E12" s="66"/>
      <c r="F12" s="66"/>
      <c r="G12" s="1"/>
      <c r="H12" s="1"/>
      <c r="I12" s="1"/>
      <c r="J12" s="1"/>
    </row>
    <row r="13" spans="1:10">
      <c r="A13" s="76" t="s">
        <v>37</v>
      </c>
      <c r="B13" s="76"/>
      <c r="C13" s="76"/>
      <c r="D13" s="76"/>
      <c r="E13" s="76"/>
      <c r="F13" s="76"/>
      <c r="G13" s="1"/>
      <c r="H13" s="1"/>
      <c r="I13" s="1"/>
      <c r="J13" s="1"/>
    </row>
    <row r="14" spans="1:10" ht="124.45">
      <c r="A14" s="25" t="s">
        <v>139</v>
      </c>
      <c r="B14" s="25" t="s">
        <v>140</v>
      </c>
      <c r="C14" s="25" t="s">
        <v>141</v>
      </c>
      <c r="D14" s="25" t="s">
        <v>142</v>
      </c>
      <c r="E14" s="25" t="s">
        <v>143</v>
      </c>
      <c r="F14" s="25" t="s">
        <v>144</v>
      </c>
      <c r="G14" s="1"/>
      <c r="H14" s="1"/>
      <c r="I14" s="1"/>
      <c r="J14" s="1"/>
    </row>
    <row r="15" spans="1:10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1"/>
      <c r="H15" s="1"/>
      <c r="I15" s="1"/>
      <c r="J15" s="1"/>
    </row>
    <row r="16" spans="1:10" ht="16.149999999999999" customHeight="1">
      <c r="A16" s="74" t="s">
        <v>0</v>
      </c>
      <c r="B16" s="74"/>
      <c r="C16" s="74"/>
      <c r="D16" s="74"/>
      <c r="E16" s="74"/>
      <c r="F16" s="74"/>
      <c r="G16" s="30"/>
      <c r="H16" s="30"/>
      <c r="I16" s="30"/>
      <c r="J16" s="30"/>
    </row>
    <row r="17" spans="1:10" ht="16.149999999999999" customHeight="1">
      <c r="A17" s="60" t="s">
        <v>37</v>
      </c>
      <c r="B17" s="60"/>
      <c r="C17" s="60"/>
      <c r="D17" s="60"/>
      <c r="E17" s="60"/>
      <c r="F17" s="60"/>
      <c r="G17" s="29"/>
      <c r="H17" s="29"/>
      <c r="I17" s="29"/>
      <c r="J17" s="29"/>
    </row>
    <row r="18" spans="1:10" ht="16.149999999999999" customHeight="1">
      <c r="A18" s="60" t="s">
        <v>105</v>
      </c>
      <c r="B18" s="60"/>
      <c r="C18" s="60"/>
      <c r="D18" s="60"/>
      <c r="E18" s="60"/>
      <c r="F18" s="60"/>
      <c r="G18" s="29"/>
      <c r="H18" s="29"/>
      <c r="I18" s="29"/>
      <c r="J18" s="29"/>
    </row>
    <row r="19" spans="1:10" ht="108.9">
      <c r="A19" s="24" t="s">
        <v>106</v>
      </c>
      <c r="B19" s="24" t="s">
        <v>162</v>
      </c>
      <c r="C19" s="24" t="s">
        <v>108</v>
      </c>
      <c r="D19" s="24" t="s">
        <v>145</v>
      </c>
      <c r="E19" s="24" t="s">
        <v>146</v>
      </c>
      <c r="F19" s="24" t="s">
        <v>147</v>
      </c>
      <c r="G19" s="1"/>
      <c r="H19" s="1"/>
      <c r="I19" s="1"/>
      <c r="J19" s="1"/>
    </row>
    <row r="20" spans="1:10">
      <c r="A20" s="63" t="s">
        <v>166</v>
      </c>
      <c r="B20" s="64"/>
      <c r="C20" s="64"/>
      <c r="D20" s="64"/>
      <c r="E20" s="64"/>
      <c r="F20" s="75"/>
      <c r="G20" s="1"/>
      <c r="H20" s="1"/>
      <c r="I20" s="1"/>
      <c r="J20" s="1"/>
    </row>
    <row r="21" spans="1:10" ht="108.9">
      <c r="A21" s="25" t="s">
        <v>110</v>
      </c>
      <c r="B21" s="25" t="s">
        <v>111</v>
      </c>
      <c r="C21" s="25" t="s">
        <v>108</v>
      </c>
      <c r="D21" s="25" t="s">
        <v>145</v>
      </c>
      <c r="E21" s="25" t="s">
        <v>146</v>
      </c>
      <c r="F21" s="25" t="s">
        <v>147</v>
      </c>
      <c r="G21" s="1"/>
      <c r="H21" s="1"/>
      <c r="I21" s="1"/>
      <c r="J21" s="1"/>
    </row>
    <row r="22" spans="1:10" ht="108.9">
      <c r="A22" s="25" t="s">
        <v>112</v>
      </c>
      <c r="B22" s="25" t="s">
        <v>163</v>
      </c>
      <c r="C22" s="25" t="s">
        <v>108</v>
      </c>
      <c r="D22" s="25" t="s">
        <v>145</v>
      </c>
      <c r="E22" s="25" t="s">
        <v>146</v>
      </c>
      <c r="F22" s="25" t="s">
        <v>147</v>
      </c>
      <c r="G22" s="1"/>
      <c r="H22" s="1"/>
      <c r="I22" s="1"/>
      <c r="J22" s="1"/>
    </row>
    <row r="23" spans="1:10" ht="108.9">
      <c r="A23" s="25" t="s">
        <v>114</v>
      </c>
      <c r="B23" s="13" t="s">
        <v>164</v>
      </c>
      <c r="C23" s="25" t="s">
        <v>108</v>
      </c>
      <c r="D23" s="25" t="s">
        <v>145</v>
      </c>
      <c r="E23" s="25" t="s">
        <v>146</v>
      </c>
      <c r="F23" s="25" t="s">
        <v>147</v>
      </c>
      <c r="G23" s="1"/>
      <c r="H23" s="1"/>
      <c r="I23" s="1"/>
      <c r="J23" s="1"/>
    </row>
    <row r="24" spans="1:10" ht="40.9" customHeight="1">
      <c r="A24" s="64" t="s">
        <v>148</v>
      </c>
      <c r="B24" s="64"/>
      <c r="C24" s="64"/>
      <c r="D24" s="64"/>
      <c r="E24" s="64"/>
      <c r="F24" s="75"/>
      <c r="G24" s="1"/>
      <c r="H24" s="1"/>
      <c r="I24" s="1"/>
      <c r="J24" s="1"/>
    </row>
    <row r="25" spans="1:10" ht="108.9">
      <c r="A25" s="25" t="s">
        <v>117</v>
      </c>
      <c r="B25" s="25" t="s">
        <v>165</v>
      </c>
      <c r="C25" s="25" t="s">
        <v>108</v>
      </c>
      <c r="D25" s="25" t="s">
        <v>145</v>
      </c>
      <c r="E25" s="25" t="s">
        <v>146</v>
      </c>
      <c r="F25" s="25" t="s">
        <v>147</v>
      </c>
      <c r="G25" s="1"/>
      <c r="H25" s="1"/>
      <c r="I25" s="1"/>
      <c r="J25" s="1"/>
    </row>
    <row r="26" spans="1:10" ht="19.600000000000001" customHeight="1">
      <c r="A26" s="63" t="s">
        <v>168</v>
      </c>
      <c r="B26" s="64"/>
      <c r="C26" s="64"/>
      <c r="D26" s="64"/>
      <c r="E26" s="64"/>
      <c r="F26" s="75"/>
      <c r="G26" s="1"/>
      <c r="H26" s="1"/>
      <c r="I26" s="1"/>
      <c r="J26" s="1"/>
    </row>
    <row r="27" spans="1:10" ht="108.9">
      <c r="A27" s="25" t="s">
        <v>120</v>
      </c>
      <c r="B27" s="25" t="s">
        <v>55</v>
      </c>
      <c r="C27" s="25" t="s">
        <v>108</v>
      </c>
      <c r="D27" s="25" t="s">
        <v>145</v>
      </c>
      <c r="E27" s="25" t="s">
        <v>146</v>
      </c>
      <c r="F27" s="25" t="s">
        <v>147</v>
      </c>
      <c r="G27" s="1"/>
      <c r="H27" s="1"/>
      <c r="I27" s="1"/>
      <c r="J27" s="1"/>
    </row>
    <row r="28" spans="1:10" ht="54.75" customHeight="1">
      <c r="A28" s="63" t="s">
        <v>167</v>
      </c>
      <c r="B28" s="64"/>
      <c r="C28" s="64"/>
      <c r="D28" s="64"/>
      <c r="E28" s="64"/>
      <c r="F28" s="75"/>
      <c r="G28" s="1"/>
      <c r="H28" s="1"/>
      <c r="I28" s="1"/>
      <c r="J28" s="1"/>
    </row>
    <row r="29" spans="1:10" ht="108.9">
      <c r="A29" s="25" t="s">
        <v>123</v>
      </c>
      <c r="B29" s="25" t="s">
        <v>70</v>
      </c>
      <c r="C29" s="25" t="s">
        <v>108</v>
      </c>
      <c r="D29" s="25" t="s">
        <v>145</v>
      </c>
      <c r="E29" s="25" t="s">
        <v>146</v>
      </c>
      <c r="F29" s="25" t="s">
        <v>147</v>
      </c>
      <c r="G29" s="1"/>
      <c r="H29" s="1"/>
      <c r="I29" s="1"/>
      <c r="J29" s="1"/>
    </row>
    <row r="30" spans="1:10" ht="108.9">
      <c r="A30" s="3" t="s">
        <v>130</v>
      </c>
      <c r="B30" s="25" t="s">
        <v>93</v>
      </c>
      <c r="C30" s="25" t="s">
        <v>108</v>
      </c>
      <c r="D30" s="25" t="s">
        <v>145</v>
      </c>
      <c r="E30" s="25" t="s">
        <v>146</v>
      </c>
      <c r="F30" s="25" t="s">
        <v>147</v>
      </c>
    </row>
    <row r="33" spans="1:11">
      <c r="A33" s="57" t="s">
        <v>134</v>
      </c>
      <c r="B33" s="57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57" t="s">
        <v>87</v>
      </c>
      <c r="B34" s="57"/>
      <c r="C34" s="2"/>
      <c r="D34" s="2"/>
      <c r="E34" s="2"/>
      <c r="F34" s="17" t="s">
        <v>135</v>
      </c>
      <c r="G34" s="2"/>
      <c r="H34" s="2"/>
      <c r="I34" s="2"/>
      <c r="J34" s="58"/>
      <c r="K34" s="58"/>
    </row>
  </sheetData>
  <mergeCells count="23">
    <mergeCell ref="E1:F1"/>
    <mergeCell ref="E2:F2"/>
    <mergeCell ref="A11:F11"/>
    <mergeCell ref="A12:F12"/>
    <mergeCell ref="A13:F13"/>
    <mergeCell ref="E3:F3"/>
    <mergeCell ref="E4:F4"/>
    <mergeCell ref="E5:F5"/>
    <mergeCell ref="E6:F6"/>
    <mergeCell ref="A33:B33"/>
    <mergeCell ref="A34:B34"/>
    <mergeCell ref="J34:K34"/>
    <mergeCell ref="E7:F7"/>
    <mergeCell ref="E8:F8"/>
    <mergeCell ref="E9:F9"/>
    <mergeCell ref="E10:F10"/>
    <mergeCell ref="A18:F18"/>
    <mergeCell ref="A17:F17"/>
    <mergeCell ref="A16:F16"/>
    <mergeCell ref="A20:F20"/>
    <mergeCell ref="A24:F24"/>
    <mergeCell ref="A26:F26"/>
    <mergeCell ref="A28:F28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0" verticalDpi="0" r:id="rId1"/>
  <rowBreaks count="1" manualBreakCount="1">
    <brk id="1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64"/>
  <sheetViews>
    <sheetView view="pageBreakPreview" zoomScale="80" zoomScaleSheetLayoutView="80" workbookViewId="0">
      <selection activeCell="D30" sqref="D30"/>
    </sheetView>
  </sheetViews>
  <sheetFormatPr defaultColWidth="9.09765625" defaultRowHeight="15.55"/>
  <cols>
    <col min="1" max="1" width="20.59765625" style="1" customWidth="1"/>
    <col min="2" max="2" width="21.3984375" style="1" customWidth="1"/>
    <col min="3" max="3" width="25.296875" style="1" customWidth="1"/>
    <col min="4" max="4" width="15.8984375" style="1" customWidth="1"/>
    <col min="5" max="5" width="13.59765625" style="1" customWidth="1"/>
    <col min="6" max="7" width="15.8984375" style="1" customWidth="1"/>
    <col min="8" max="8" width="18.59765625" style="1" customWidth="1"/>
    <col min="9" max="9" width="1" style="2" customWidth="1"/>
    <col min="10" max="16384" width="9.09765625" style="2"/>
  </cols>
  <sheetData>
    <row r="1" spans="1:9">
      <c r="F1" s="73" t="s">
        <v>136</v>
      </c>
      <c r="G1" s="73"/>
      <c r="H1" s="73"/>
    </row>
    <row r="2" spans="1:9">
      <c r="F2" s="73" t="s">
        <v>80</v>
      </c>
      <c r="G2" s="73"/>
      <c r="H2" s="73"/>
    </row>
    <row r="3" spans="1:9">
      <c r="F3" s="73" t="s">
        <v>81</v>
      </c>
      <c r="G3" s="73"/>
      <c r="H3" s="73"/>
    </row>
    <row r="4" spans="1:9" ht="14" customHeight="1">
      <c r="F4" s="87" t="s">
        <v>82</v>
      </c>
      <c r="G4" s="87"/>
      <c r="H4" s="87"/>
      <c r="I4" s="87"/>
    </row>
    <row r="5" spans="1:9">
      <c r="F5" s="73" t="s">
        <v>83</v>
      </c>
      <c r="G5" s="73"/>
      <c r="H5" s="73"/>
      <c r="I5" s="28"/>
    </row>
    <row r="6" spans="1:9">
      <c r="E6" s="16"/>
      <c r="F6" s="73" t="s">
        <v>92</v>
      </c>
      <c r="G6" s="73"/>
      <c r="H6" s="73"/>
      <c r="I6" s="28"/>
    </row>
    <row r="7" spans="1:9">
      <c r="E7" s="16"/>
      <c r="F7" s="73" t="s">
        <v>81</v>
      </c>
      <c r="G7" s="73"/>
      <c r="H7" s="73"/>
      <c r="I7" s="28"/>
    </row>
    <row r="8" spans="1:9">
      <c r="F8" s="73" t="s">
        <v>37</v>
      </c>
      <c r="G8" s="73"/>
      <c r="H8" s="73"/>
      <c r="I8" s="28"/>
    </row>
    <row r="9" spans="1:9">
      <c r="F9" s="26"/>
      <c r="G9" s="26"/>
      <c r="H9" s="26"/>
      <c r="I9" s="28"/>
    </row>
    <row r="10" spans="1:9" ht="15.7" customHeight="1">
      <c r="A10" s="84" t="s">
        <v>27</v>
      </c>
      <c r="B10" s="84"/>
      <c r="C10" s="84"/>
      <c r="D10" s="84"/>
      <c r="E10" s="84"/>
      <c r="F10" s="84"/>
      <c r="G10" s="84"/>
      <c r="H10" s="84"/>
    </row>
    <row r="11" spans="1:9" ht="15.7" customHeight="1">
      <c r="A11" s="84" t="s">
        <v>1</v>
      </c>
      <c r="B11" s="84"/>
      <c r="C11" s="84"/>
      <c r="D11" s="84"/>
      <c r="E11" s="84"/>
      <c r="F11" s="84"/>
      <c r="G11" s="84"/>
      <c r="H11" s="84"/>
    </row>
    <row r="12" spans="1:9">
      <c r="A12" s="85" t="s">
        <v>43</v>
      </c>
      <c r="B12" s="85"/>
      <c r="C12" s="85"/>
      <c r="D12" s="85"/>
      <c r="E12" s="85"/>
      <c r="F12" s="85"/>
      <c r="G12" s="85"/>
      <c r="H12" s="85"/>
    </row>
    <row r="13" spans="1:9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9" s="1" customFormat="1" ht="17.3" customHeight="1">
      <c r="A14" s="81" t="s">
        <v>3</v>
      </c>
      <c r="B14" s="81" t="s">
        <v>28</v>
      </c>
      <c r="C14" s="81" t="s">
        <v>29</v>
      </c>
      <c r="D14" s="81" t="s">
        <v>4</v>
      </c>
      <c r="E14" s="81" t="s">
        <v>5</v>
      </c>
      <c r="F14" s="81"/>
      <c r="G14" s="81"/>
      <c r="H14" s="81"/>
    </row>
    <row r="15" spans="1:9" s="1" customFormat="1" ht="116.95" customHeight="1">
      <c r="A15" s="81"/>
      <c r="B15" s="81"/>
      <c r="C15" s="81"/>
      <c r="D15" s="81"/>
      <c r="E15" s="25" t="s">
        <v>6</v>
      </c>
      <c r="F15" s="25" t="s">
        <v>7</v>
      </c>
      <c r="G15" s="25" t="s">
        <v>8</v>
      </c>
      <c r="H15" s="25" t="s">
        <v>9</v>
      </c>
    </row>
    <row r="16" spans="1:9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</row>
    <row r="17" spans="1:8" ht="13.85" customHeight="1">
      <c r="A17" s="81" t="s">
        <v>0</v>
      </c>
      <c r="B17" s="81" t="s">
        <v>33</v>
      </c>
      <c r="C17" s="78" t="s">
        <v>51</v>
      </c>
      <c r="D17" s="82"/>
      <c r="E17" s="82"/>
      <c r="F17" s="82"/>
      <c r="G17" s="82"/>
      <c r="H17" s="82"/>
    </row>
    <row r="18" spans="1:8" hidden="1">
      <c r="A18" s="81"/>
      <c r="B18" s="81"/>
      <c r="C18" s="79"/>
      <c r="D18" s="83"/>
      <c r="E18" s="83"/>
      <c r="F18" s="83"/>
      <c r="G18" s="83"/>
      <c r="H18" s="83"/>
    </row>
    <row r="19" spans="1:8" ht="69.7" customHeight="1">
      <c r="A19" s="81"/>
      <c r="B19" s="81"/>
      <c r="C19" s="25" t="s">
        <v>52</v>
      </c>
      <c r="D19" s="22">
        <f>SUM(D23,D26,D29,D38,D44,D52,)</f>
        <v>11998.3</v>
      </c>
      <c r="E19" s="22">
        <f>E22+E25+E37+E51</f>
        <v>0</v>
      </c>
      <c r="F19" s="22">
        <f>F22+F25+F37+F46+F51</f>
        <v>1500</v>
      </c>
      <c r="G19" s="22">
        <f>G22+G25+G37+G46+G51</f>
        <v>10498.3</v>
      </c>
      <c r="H19" s="22">
        <f>H22+H25+H37+H51</f>
        <v>0</v>
      </c>
    </row>
    <row r="20" spans="1:8">
      <c r="A20" s="81"/>
      <c r="B20" s="81"/>
      <c r="C20" s="25" t="s">
        <v>4</v>
      </c>
      <c r="D20" s="22">
        <f>D19</f>
        <v>11998.3</v>
      </c>
      <c r="E20" s="22">
        <f>E19</f>
        <v>0</v>
      </c>
      <c r="F20" s="22">
        <f>F19</f>
        <v>1500</v>
      </c>
      <c r="G20" s="22">
        <f>G19</f>
        <v>10498.3</v>
      </c>
      <c r="H20" s="22">
        <f>H19</f>
        <v>0</v>
      </c>
    </row>
    <row r="21" spans="1:8" ht="18" customHeight="1">
      <c r="A21" s="81" t="s">
        <v>45</v>
      </c>
      <c r="B21" s="81" t="s">
        <v>31</v>
      </c>
      <c r="C21" s="25" t="s">
        <v>51</v>
      </c>
      <c r="D21" s="22"/>
      <c r="E21" s="22"/>
      <c r="F21" s="22"/>
      <c r="G21" s="22"/>
      <c r="H21" s="22"/>
    </row>
    <row r="22" spans="1:8" ht="62.25">
      <c r="A22" s="81"/>
      <c r="B22" s="81"/>
      <c r="C22" s="25" t="s">
        <v>52</v>
      </c>
      <c r="D22" s="22">
        <f>SUM(E22:H22)</f>
        <v>0</v>
      </c>
      <c r="E22" s="22">
        <v>0</v>
      </c>
      <c r="F22" s="22">
        <v>0</v>
      </c>
      <c r="G22" s="22">
        <v>0</v>
      </c>
      <c r="H22" s="22"/>
    </row>
    <row r="23" spans="1:8" ht="17.3" customHeight="1">
      <c r="A23" s="81"/>
      <c r="B23" s="81"/>
      <c r="C23" s="25" t="s">
        <v>4</v>
      </c>
      <c r="D23" s="22">
        <v>0</v>
      </c>
      <c r="E23" s="22">
        <f>E22</f>
        <v>0</v>
      </c>
      <c r="F23" s="22">
        <v>0</v>
      </c>
      <c r="G23" s="22">
        <f>G22</f>
        <v>0</v>
      </c>
      <c r="H23" s="22">
        <f>H22</f>
        <v>0</v>
      </c>
    </row>
    <row r="24" spans="1:8" ht="15.7" customHeight="1">
      <c r="A24" s="81" t="s">
        <v>44</v>
      </c>
      <c r="B24" s="81" t="s">
        <v>60</v>
      </c>
      <c r="C24" s="25" t="s">
        <v>51</v>
      </c>
      <c r="D24" s="3"/>
      <c r="E24" s="3"/>
      <c r="F24" s="3"/>
      <c r="G24" s="3"/>
      <c r="H24" s="3"/>
    </row>
    <row r="25" spans="1:8" ht="121.55" customHeight="1">
      <c r="A25" s="81"/>
      <c r="B25" s="81"/>
      <c r="C25" s="25" t="s">
        <v>52</v>
      </c>
      <c r="D25" s="22">
        <f>D28+D31+D33</f>
        <v>1500</v>
      </c>
      <c r="E25" s="22">
        <f>E28+E31+E33</f>
        <v>0</v>
      </c>
      <c r="F25" s="22">
        <f>F28</f>
        <v>1500</v>
      </c>
      <c r="G25" s="22">
        <v>0</v>
      </c>
      <c r="H25" s="22">
        <f>H28+H31+H33</f>
        <v>0</v>
      </c>
    </row>
    <row r="26" spans="1:8" ht="18" customHeight="1">
      <c r="A26" s="81"/>
      <c r="B26" s="81"/>
      <c r="C26" s="25" t="s">
        <v>4</v>
      </c>
      <c r="D26" s="22">
        <v>0</v>
      </c>
      <c r="E26" s="22">
        <v>0</v>
      </c>
      <c r="F26" s="22">
        <f>F25</f>
        <v>1500</v>
      </c>
      <c r="G26" s="22">
        <f>G25</f>
        <v>0</v>
      </c>
      <c r="H26" s="22">
        <f>H25</f>
        <v>0</v>
      </c>
    </row>
    <row r="27" spans="1:8" ht="14.25" customHeight="1">
      <c r="A27" s="81" t="s">
        <v>46</v>
      </c>
      <c r="B27" s="81" t="s">
        <v>59</v>
      </c>
      <c r="C27" s="25" t="s">
        <v>36</v>
      </c>
      <c r="D27" s="22"/>
      <c r="E27" s="22"/>
      <c r="F27" s="22"/>
      <c r="G27" s="22"/>
      <c r="H27" s="22"/>
    </row>
    <row r="28" spans="1:8" ht="122.7" customHeight="1">
      <c r="A28" s="81"/>
      <c r="B28" s="81"/>
      <c r="C28" s="25" t="s">
        <v>52</v>
      </c>
      <c r="D28" s="22">
        <f>E28+F28+G28+H28</f>
        <v>1500</v>
      </c>
      <c r="E28" s="22">
        <v>0</v>
      </c>
      <c r="F28" s="22">
        <v>1500</v>
      </c>
      <c r="G28" s="22">
        <v>0</v>
      </c>
      <c r="H28" s="22">
        <v>0</v>
      </c>
    </row>
    <row r="29" spans="1:8" ht="15.7" customHeight="1">
      <c r="A29" s="81"/>
      <c r="B29" s="81"/>
      <c r="C29" s="25" t="s">
        <v>4</v>
      </c>
      <c r="D29" s="22">
        <f>D28</f>
        <v>1500</v>
      </c>
      <c r="E29" s="22">
        <v>0</v>
      </c>
      <c r="F29" s="22">
        <f>F28</f>
        <v>1500</v>
      </c>
      <c r="G29" s="22">
        <f>G28</f>
        <v>0</v>
      </c>
      <c r="H29" s="22">
        <f>H28</f>
        <v>0</v>
      </c>
    </row>
    <row r="30" spans="1:8" ht="18.75" customHeight="1">
      <c r="A30" s="81" t="s">
        <v>47</v>
      </c>
      <c r="B30" s="81" t="s">
        <v>61</v>
      </c>
      <c r="C30" s="25" t="s">
        <v>36</v>
      </c>
      <c r="D30" s="22"/>
      <c r="E30" s="22"/>
      <c r="F30" s="22"/>
      <c r="G30" s="22"/>
      <c r="H30" s="22"/>
    </row>
    <row r="31" spans="1:8" ht="104.25" customHeight="1">
      <c r="A31" s="81"/>
      <c r="B31" s="81"/>
      <c r="C31" s="25" t="s">
        <v>52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</row>
    <row r="32" spans="1:8" ht="21.05" customHeight="1">
      <c r="A32" s="81" t="s">
        <v>53</v>
      </c>
      <c r="B32" s="81" t="s">
        <v>35</v>
      </c>
      <c r="C32" s="25" t="s">
        <v>54</v>
      </c>
      <c r="D32" s="22">
        <v>0</v>
      </c>
      <c r="E32" s="22">
        <v>0</v>
      </c>
      <c r="F32" s="22">
        <v>0</v>
      </c>
      <c r="G32" s="22">
        <f>G31</f>
        <v>0</v>
      </c>
      <c r="H32" s="22">
        <f>H31</f>
        <v>0</v>
      </c>
    </row>
    <row r="33" spans="1:8" ht="18" customHeight="1">
      <c r="A33" s="81"/>
      <c r="B33" s="81"/>
      <c r="C33" s="25" t="s">
        <v>36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</row>
    <row r="34" spans="1:8" ht="77.2" customHeight="1">
      <c r="A34" s="81"/>
      <c r="B34" s="81"/>
      <c r="C34" s="25" t="s">
        <v>52</v>
      </c>
      <c r="D34" s="77"/>
      <c r="E34" s="77"/>
      <c r="F34" s="77"/>
      <c r="G34" s="77"/>
      <c r="H34" s="77"/>
    </row>
    <row r="35" spans="1:8" ht="18.75" customHeight="1">
      <c r="A35" s="81"/>
      <c r="B35" s="81"/>
      <c r="C35" s="25" t="s">
        <v>4</v>
      </c>
      <c r="D35" s="22">
        <v>0</v>
      </c>
      <c r="E35" s="22">
        <v>0</v>
      </c>
      <c r="F35" s="22">
        <v>0</v>
      </c>
      <c r="G35" s="22">
        <f>G33</f>
        <v>0</v>
      </c>
      <c r="H35" s="22">
        <f>H33</f>
        <v>0</v>
      </c>
    </row>
    <row r="36" spans="1:8" ht="14.25" customHeight="1">
      <c r="A36" s="81" t="s">
        <v>48</v>
      </c>
      <c r="B36" s="81" t="s">
        <v>34</v>
      </c>
      <c r="C36" s="25" t="s">
        <v>51</v>
      </c>
      <c r="D36" s="22"/>
      <c r="E36" s="22"/>
      <c r="F36" s="22"/>
      <c r="G36" s="22"/>
      <c r="H36" s="22"/>
    </row>
    <row r="37" spans="1:8" ht="103.1" customHeight="1">
      <c r="A37" s="81"/>
      <c r="B37" s="81"/>
      <c r="C37" s="25" t="s">
        <v>52</v>
      </c>
      <c r="D37" s="22">
        <v>180</v>
      </c>
      <c r="E37" s="22">
        <v>0</v>
      </c>
      <c r="F37" s="22">
        <v>0</v>
      </c>
      <c r="G37" s="22">
        <v>180</v>
      </c>
      <c r="H37" s="22">
        <v>0</v>
      </c>
    </row>
    <row r="38" spans="1:8" ht="14.25" customHeight="1">
      <c r="A38" s="81"/>
      <c r="B38" s="81"/>
      <c r="C38" s="81" t="s">
        <v>4</v>
      </c>
      <c r="D38" s="77">
        <f>D37</f>
        <v>180</v>
      </c>
      <c r="E38" s="77">
        <v>0</v>
      </c>
      <c r="F38" s="77">
        <v>0</v>
      </c>
      <c r="G38" s="77">
        <f>G37</f>
        <v>180</v>
      </c>
      <c r="H38" s="77">
        <f>H37</f>
        <v>0</v>
      </c>
    </row>
    <row r="39" spans="1:8" ht="119.95" hidden="1" customHeight="1">
      <c r="A39" s="81"/>
      <c r="B39" s="81"/>
      <c r="C39" s="81"/>
      <c r="D39" s="77"/>
      <c r="E39" s="77"/>
      <c r="F39" s="77"/>
      <c r="G39" s="77"/>
      <c r="H39" s="77"/>
    </row>
    <row r="40" spans="1:8" ht="12.1" customHeight="1">
      <c r="A40" s="81"/>
      <c r="B40" s="81"/>
      <c r="C40" s="81"/>
      <c r="D40" s="77"/>
      <c r="E40" s="77"/>
      <c r="F40" s="77"/>
      <c r="G40" s="77"/>
      <c r="H40" s="77"/>
    </row>
    <row r="41" spans="1:8" ht="17.3" hidden="1" customHeight="1">
      <c r="A41" s="81"/>
      <c r="B41" s="81"/>
      <c r="C41" s="81"/>
      <c r="D41" s="77"/>
      <c r="E41" s="77"/>
      <c r="F41" s="77"/>
      <c r="G41" s="77"/>
      <c r="H41" s="77"/>
    </row>
    <row r="42" spans="1:8" ht="15.7" customHeight="1">
      <c r="A42" s="81" t="s">
        <v>58</v>
      </c>
      <c r="B42" s="81" t="s">
        <v>32</v>
      </c>
      <c r="C42" s="25" t="s">
        <v>51</v>
      </c>
      <c r="D42" s="25"/>
      <c r="E42" s="22"/>
      <c r="F42" s="22"/>
      <c r="G42" s="25"/>
      <c r="H42" s="22"/>
    </row>
    <row r="43" spans="1:8" ht="67.400000000000006" customHeight="1">
      <c r="A43" s="81"/>
      <c r="B43" s="81"/>
      <c r="C43" s="25" t="s">
        <v>52</v>
      </c>
      <c r="D43" s="22">
        <f>SUM(E43:H43)</f>
        <v>0</v>
      </c>
      <c r="E43" s="22">
        <f>E46</f>
        <v>0</v>
      </c>
      <c r="F43" s="22">
        <v>0</v>
      </c>
      <c r="G43" s="22">
        <v>0</v>
      </c>
      <c r="H43" s="22">
        <v>0</v>
      </c>
    </row>
    <row r="44" spans="1:8" ht="17.3" customHeight="1">
      <c r="A44" s="81"/>
      <c r="B44" s="81"/>
      <c r="C44" s="25" t="s">
        <v>4</v>
      </c>
      <c r="D44" s="22">
        <f>SUM(E44:H44)</f>
        <v>0</v>
      </c>
      <c r="E44" s="22">
        <f>E43</f>
        <v>0</v>
      </c>
      <c r="F44" s="22">
        <f>F43</f>
        <v>0</v>
      </c>
      <c r="G44" s="22">
        <f>G43</f>
        <v>0</v>
      </c>
      <c r="H44" s="22">
        <v>0</v>
      </c>
    </row>
    <row r="45" spans="1:8" ht="15.7" customHeight="1">
      <c r="A45" s="81" t="s">
        <v>62</v>
      </c>
      <c r="B45" s="81" t="s">
        <v>55</v>
      </c>
      <c r="C45" s="25" t="s">
        <v>36</v>
      </c>
      <c r="D45" s="7"/>
      <c r="E45" s="7"/>
      <c r="F45" s="7"/>
      <c r="G45" s="7"/>
      <c r="H45" s="7"/>
    </row>
    <row r="46" spans="1:8" ht="63.1" customHeight="1">
      <c r="A46" s="81"/>
      <c r="B46" s="81"/>
      <c r="C46" s="81" t="s">
        <v>52</v>
      </c>
      <c r="D46" s="22">
        <f>SUM(E46:H46)</f>
        <v>0</v>
      </c>
      <c r="E46" s="22">
        <v>0</v>
      </c>
      <c r="F46" s="22">
        <v>0</v>
      </c>
      <c r="G46" s="22">
        <v>0</v>
      </c>
      <c r="H46" s="22">
        <v>0</v>
      </c>
    </row>
    <row r="47" spans="1:8" ht="1.45" customHeight="1">
      <c r="A47" s="81"/>
      <c r="B47" s="81"/>
      <c r="C47" s="81"/>
      <c r="D47" s="77">
        <f>SUM(E47:H49)</f>
        <v>0</v>
      </c>
      <c r="E47" s="77">
        <f>E46</f>
        <v>0</v>
      </c>
      <c r="F47" s="77">
        <v>0</v>
      </c>
      <c r="G47" s="77">
        <v>0</v>
      </c>
      <c r="H47" s="77">
        <v>0</v>
      </c>
    </row>
    <row r="48" spans="1:8" ht="30.85" customHeight="1">
      <c r="A48" s="81"/>
      <c r="B48" s="81"/>
      <c r="C48" s="81" t="s">
        <v>4</v>
      </c>
      <c r="D48" s="77"/>
      <c r="E48" s="77"/>
      <c r="F48" s="77"/>
      <c r="G48" s="77"/>
      <c r="H48" s="77"/>
    </row>
    <row r="49" spans="1:8" ht="15.7" hidden="1" customHeight="1">
      <c r="A49" s="81"/>
      <c r="B49" s="81"/>
      <c r="C49" s="81"/>
      <c r="D49" s="77"/>
      <c r="E49" s="77"/>
      <c r="F49" s="77"/>
      <c r="G49" s="77"/>
      <c r="H49" s="77"/>
    </row>
    <row r="50" spans="1:8">
      <c r="A50" s="81" t="s">
        <v>68</v>
      </c>
      <c r="B50" s="81" t="s">
        <v>73</v>
      </c>
      <c r="C50" s="25" t="s">
        <v>133</v>
      </c>
      <c r="D50" s="25"/>
      <c r="E50" s="22"/>
      <c r="F50" s="22"/>
      <c r="G50" s="25"/>
      <c r="H50" s="22"/>
    </row>
    <row r="51" spans="1:8" ht="62.25">
      <c r="A51" s="81"/>
      <c r="B51" s="81"/>
      <c r="C51" s="25" t="s">
        <v>52</v>
      </c>
      <c r="D51" s="22">
        <f>D52</f>
        <v>10318.299999999999</v>
      </c>
      <c r="E51" s="22">
        <f t="shared" ref="E51:H51" si="0">E52</f>
        <v>0</v>
      </c>
      <c r="F51" s="22">
        <f t="shared" si="0"/>
        <v>0</v>
      </c>
      <c r="G51" s="22">
        <f t="shared" si="0"/>
        <v>10318.299999999999</v>
      </c>
      <c r="H51" s="22">
        <f t="shared" si="0"/>
        <v>0</v>
      </c>
    </row>
    <row r="52" spans="1:8" ht="184.9" customHeight="1">
      <c r="A52" s="81"/>
      <c r="B52" s="81"/>
      <c r="C52" s="25" t="s">
        <v>4</v>
      </c>
      <c r="D52" s="22">
        <f>D55+D60</f>
        <v>10318.299999999999</v>
      </c>
      <c r="E52" s="22">
        <f t="shared" ref="E52:H52" si="1">E55+E60</f>
        <v>0</v>
      </c>
      <c r="F52" s="22">
        <f t="shared" si="1"/>
        <v>0</v>
      </c>
      <c r="G52" s="22">
        <f t="shared" si="1"/>
        <v>10318.299999999999</v>
      </c>
      <c r="H52" s="22">
        <f t="shared" si="1"/>
        <v>0</v>
      </c>
    </row>
    <row r="53" spans="1:8" ht="15.7" customHeight="1">
      <c r="A53" s="81" t="s">
        <v>69</v>
      </c>
      <c r="B53" s="81" t="s">
        <v>67</v>
      </c>
      <c r="C53" s="25" t="s">
        <v>36</v>
      </c>
      <c r="D53" s="7"/>
      <c r="E53" s="7"/>
      <c r="F53" s="7"/>
      <c r="G53" s="7"/>
      <c r="H53" s="7"/>
    </row>
    <row r="54" spans="1:8" ht="69" customHeight="1">
      <c r="A54" s="81"/>
      <c r="B54" s="81"/>
      <c r="C54" s="81" t="s">
        <v>52</v>
      </c>
      <c r="D54" s="22">
        <f>SUM(E54:H54)</f>
        <v>0</v>
      </c>
      <c r="E54" s="22">
        <v>0</v>
      </c>
      <c r="F54" s="22">
        <v>0</v>
      </c>
      <c r="G54" s="22">
        <v>0</v>
      </c>
      <c r="H54" s="22">
        <v>0</v>
      </c>
    </row>
    <row r="55" spans="1:8" ht="0.75" customHeight="1">
      <c r="A55" s="81"/>
      <c r="B55" s="81"/>
      <c r="C55" s="81"/>
      <c r="D55" s="77">
        <v>0</v>
      </c>
      <c r="E55" s="77">
        <v>0</v>
      </c>
      <c r="F55" s="77">
        <v>0</v>
      </c>
      <c r="G55" s="77">
        <v>0</v>
      </c>
      <c r="H55" s="77">
        <v>0</v>
      </c>
    </row>
    <row r="56" spans="1:8">
      <c r="A56" s="81"/>
      <c r="B56" s="81"/>
      <c r="C56" s="81" t="s">
        <v>4</v>
      </c>
      <c r="D56" s="77"/>
      <c r="E56" s="77"/>
      <c r="F56" s="77"/>
      <c r="G56" s="77"/>
      <c r="H56" s="77"/>
    </row>
    <row r="57" spans="1:8">
      <c r="A57" s="81"/>
      <c r="B57" s="81"/>
      <c r="C57" s="81"/>
      <c r="D57" s="77"/>
      <c r="E57" s="77"/>
      <c r="F57" s="77"/>
      <c r="G57" s="77"/>
      <c r="H57" s="77"/>
    </row>
    <row r="58" spans="1:8">
      <c r="A58" s="78" t="s">
        <v>131</v>
      </c>
      <c r="B58" s="78" t="s">
        <v>93</v>
      </c>
      <c r="C58" s="25" t="s">
        <v>132</v>
      </c>
      <c r="D58" s="22"/>
      <c r="E58" s="22"/>
      <c r="F58" s="22"/>
      <c r="G58" s="22"/>
      <c r="H58" s="22"/>
    </row>
    <row r="59" spans="1:8" ht="81.25" customHeight="1">
      <c r="A59" s="80"/>
      <c r="B59" s="80"/>
      <c r="C59" s="25" t="s">
        <v>52</v>
      </c>
      <c r="D59" s="22">
        <f>SUM(E59:H59)</f>
        <v>10318.299999999999</v>
      </c>
      <c r="E59" s="22">
        <v>0</v>
      </c>
      <c r="F59" s="22">
        <v>0</v>
      </c>
      <c r="G59" s="22">
        <f>G60</f>
        <v>10318.299999999999</v>
      </c>
      <c r="H59" s="22">
        <v>0</v>
      </c>
    </row>
    <row r="60" spans="1:8" ht="24.2" customHeight="1">
      <c r="A60" s="79"/>
      <c r="B60" s="79"/>
      <c r="C60" s="25" t="s">
        <v>4</v>
      </c>
      <c r="D60" s="22">
        <f>SUM(E60:H60)</f>
        <v>10318.299999999999</v>
      </c>
      <c r="E60" s="22">
        <v>0</v>
      </c>
      <c r="F60" s="22">
        <v>0</v>
      </c>
      <c r="G60" s="22">
        <v>10318.299999999999</v>
      </c>
      <c r="H60" s="22">
        <v>0</v>
      </c>
    </row>
    <row r="63" spans="1:8">
      <c r="A63" s="61" t="s">
        <v>134</v>
      </c>
      <c r="B63" s="61"/>
      <c r="C63" s="61"/>
    </row>
    <row r="64" spans="1:8">
      <c r="A64" s="61" t="s">
        <v>87</v>
      </c>
      <c r="B64" s="61"/>
      <c r="C64" s="61"/>
      <c r="G64" s="58" t="s">
        <v>135</v>
      </c>
      <c r="H64" s="58"/>
    </row>
  </sheetData>
  <mergeCells count="75">
    <mergeCell ref="A36:A41"/>
    <mergeCell ref="B36:B41"/>
    <mergeCell ref="A45:A49"/>
    <mergeCell ref="A42:A44"/>
    <mergeCell ref="B42:B44"/>
    <mergeCell ref="A63:C63"/>
    <mergeCell ref="A64:C64"/>
    <mergeCell ref="G64:H64"/>
    <mergeCell ref="D47:D49"/>
    <mergeCell ref="E47:E49"/>
    <mergeCell ref="F47:F49"/>
    <mergeCell ref="G47:G49"/>
    <mergeCell ref="H47:H49"/>
    <mergeCell ref="C54:C55"/>
    <mergeCell ref="C56:C57"/>
    <mergeCell ref="A53:A57"/>
    <mergeCell ref="C46:C47"/>
    <mergeCell ref="A50:A52"/>
    <mergeCell ref="B50:B52"/>
    <mergeCell ref="D55:D57"/>
    <mergeCell ref="E55:E57"/>
    <mergeCell ref="G38:G41"/>
    <mergeCell ref="H38:H41"/>
    <mergeCell ref="D38:D41"/>
    <mergeCell ref="E38:E41"/>
    <mergeCell ref="F38:F41"/>
    <mergeCell ref="F1:H1"/>
    <mergeCell ref="F5:H5"/>
    <mergeCell ref="F6:H6"/>
    <mergeCell ref="F8:H8"/>
    <mergeCell ref="F2:H2"/>
    <mergeCell ref="F3:H3"/>
    <mergeCell ref="F4:I4"/>
    <mergeCell ref="D33:D34"/>
    <mergeCell ref="E33:E34"/>
    <mergeCell ref="F33:F34"/>
    <mergeCell ref="G33:G34"/>
    <mergeCell ref="A21:A23"/>
    <mergeCell ref="A32:A35"/>
    <mergeCell ref="B32:B35"/>
    <mergeCell ref="B30:B31"/>
    <mergeCell ref="A30:A31"/>
    <mergeCell ref="A27:A29"/>
    <mergeCell ref="B27:B29"/>
    <mergeCell ref="B24:B26"/>
    <mergeCell ref="H17:H18"/>
    <mergeCell ref="F7:H7"/>
    <mergeCell ref="A10:H10"/>
    <mergeCell ref="A11:H11"/>
    <mergeCell ref="A12:H12"/>
    <mergeCell ref="A13:H13"/>
    <mergeCell ref="E14:H14"/>
    <mergeCell ref="A17:A20"/>
    <mergeCell ref="B17:B20"/>
    <mergeCell ref="C14:C15"/>
    <mergeCell ref="A14:A15"/>
    <mergeCell ref="B14:B15"/>
    <mergeCell ref="D14:D15"/>
    <mergeCell ref="D17:D18"/>
    <mergeCell ref="H33:H34"/>
    <mergeCell ref="C17:C18"/>
    <mergeCell ref="A58:A60"/>
    <mergeCell ref="B58:B60"/>
    <mergeCell ref="B53:B57"/>
    <mergeCell ref="H55:H57"/>
    <mergeCell ref="G55:G57"/>
    <mergeCell ref="F55:F57"/>
    <mergeCell ref="C38:C41"/>
    <mergeCell ref="B45:B49"/>
    <mergeCell ref="C48:C49"/>
    <mergeCell ref="B21:B23"/>
    <mergeCell ref="A24:A26"/>
    <mergeCell ref="E17:E18"/>
    <mergeCell ref="F17:F18"/>
    <mergeCell ref="G17:G18"/>
  </mergeCells>
  <pageMargins left="0.7" right="0.7" top="0.75" bottom="0.75" header="0.3" footer="0.3"/>
  <pageSetup paperSize="9" scale="78" orientation="landscape" horizontalDpi="180" verticalDpi="180" r:id="rId1"/>
  <rowBreaks count="3" manualBreakCount="3">
    <brk id="23" max="16383" man="1"/>
    <brk id="33" max="8" man="1"/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79"/>
  <sheetViews>
    <sheetView view="pageBreakPreview" zoomScale="80" zoomScaleNormal="85" zoomScaleSheetLayoutView="80" workbookViewId="0">
      <selection activeCell="J79" sqref="J79:K79"/>
    </sheetView>
  </sheetViews>
  <sheetFormatPr defaultColWidth="9.09765625" defaultRowHeight="15.55"/>
  <cols>
    <col min="1" max="1" width="17" style="32" customWidth="1"/>
    <col min="2" max="2" width="22" style="33" customWidth="1"/>
    <col min="3" max="3" width="19" style="33" customWidth="1"/>
    <col min="4" max="4" width="12.296875" style="33" customWidth="1"/>
    <col min="5" max="5" width="14" style="33" customWidth="1"/>
    <col min="6" max="6" width="11" style="33" customWidth="1"/>
    <col min="7" max="7" width="11.09765625" style="33" customWidth="1"/>
    <col min="8" max="11" width="10.296875" style="33" customWidth="1"/>
    <col min="12" max="12" width="17.3984375" style="33" customWidth="1"/>
    <col min="13" max="16384" width="9.09765625" style="33"/>
  </cols>
  <sheetData>
    <row r="1" spans="1:12">
      <c r="G1" s="91" t="s">
        <v>91</v>
      </c>
      <c r="H1" s="91"/>
      <c r="I1" s="91"/>
      <c r="J1" s="91"/>
      <c r="K1" s="91"/>
    </row>
    <row r="2" spans="1:12">
      <c r="G2" s="91" t="s">
        <v>80</v>
      </c>
      <c r="H2" s="91"/>
      <c r="I2" s="91"/>
      <c r="J2" s="91"/>
      <c r="K2" s="91"/>
    </row>
    <row r="3" spans="1:12">
      <c r="G3" s="91" t="s">
        <v>81</v>
      </c>
      <c r="H3" s="91"/>
      <c r="I3" s="91"/>
      <c r="J3" s="91"/>
      <c r="K3" s="91"/>
    </row>
    <row r="4" spans="1:12">
      <c r="G4" s="91" t="s">
        <v>84</v>
      </c>
      <c r="H4" s="91"/>
      <c r="I4" s="91"/>
      <c r="J4" s="91"/>
      <c r="K4" s="91"/>
    </row>
    <row r="5" spans="1:12" ht="18.75" customHeight="1">
      <c r="G5" s="93" t="s">
        <v>85</v>
      </c>
      <c r="H5" s="93"/>
      <c r="I5" s="93"/>
      <c r="J5" s="93"/>
      <c r="K5" s="93"/>
      <c r="L5" s="93"/>
    </row>
    <row r="6" spans="1:12" ht="18.75" customHeight="1">
      <c r="G6" s="93" t="s">
        <v>86</v>
      </c>
      <c r="H6" s="93"/>
      <c r="I6" s="93"/>
      <c r="J6" s="93"/>
      <c r="K6" s="93"/>
      <c r="L6" s="34"/>
    </row>
    <row r="7" spans="1:12" ht="18.75" customHeight="1">
      <c r="G7" s="93" t="s">
        <v>81</v>
      </c>
      <c r="H7" s="93"/>
      <c r="I7" s="93"/>
      <c r="J7" s="93"/>
      <c r="K7" s="93"/>
      <c r="L7" s="34"/>
    </row>
    <row r="8" spans="1:12" ht="15.7" customHeight="1">
      <c r="A8" s="35"/>
      <c r="B8" s="36"/>
      <c r="C8" s="36"/>
      <c r="D8" s="36"/>
      <c r="E8" s="36"/>
      <c r="F8" s="36"/>
      <c r="G8" s="93" t="s">
        <v>43</v>
      </c>
      <c r="H8" s="93"/>
      <c r="I8" s="93"/>
      <c r="J8" s="93"/>
      <c r="K8" s="93"/>
      <c r="L8" s="93"/>
    </row>
    <row r="9" spans="1:12" ht="15.7" customHeight="1">
      <c r="A9" s="35"/>
      <c r="B9" s="36"/>
      <c r="C9" s="36"/>
      <c r="D9" s="36"/>
      <c r="E9" s="36"/>
      <c r="F9" s="36"/>
      <c r="G9" s="34"/>
      <c r="H9" s="34"/>
      <c r="I9" s="34"/>
      <c r="J9" s="34"/>
      <c r="K9" s="34"/>
      <c r="L9" s="34"/>
    </row>
    <row r="10" spans="1:12" ht="15.7" customHeight="1">
      <c r="A10" s="98" t="s">
        <v>10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</row>
    <row r="11" spans="1:12" ht="15.7" customHeight="1">
      <c r="A11" s="98" t="s">
        <v>30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</row>
    <row r="12" spans="1:12" ht="15.7" customHeight="1">
      <c r="A12" s="98" t="s">
        <v>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</row>
    <row r="13" spans="1:12" s="37" customFormat="1" ht="28.55" customHeight="1">
      <c r="A13" s="94" t="s">
        <v>3</v>
      </c>
      <c r="B13" s="94" t="s">
        <v>11</v>
      </c>
      <c r="C13" s="94" t="s">
        <v>12</v>
      </c>
      <c r="D13" s="95" t="s">
        <v>13</v>
      </c>
      <c r="E13" s="96"/>
      <c r="F13" s="96"/>
      <c r="G13" s="96"/>
      <c r="H13" s="96"/>
      <c r="I13" s="96"/>
      <c r="J13" s="96"/>
      <c r="K13" s="97"/>
    </row>
    <row r="14" spans="1:12" s="37" customFormat="1" ht="81.099999999999994" customHeight="1">
      <c r="A14" s="94"/>
      <c r="B14" s="94"/>
      <c r="C14" s="94"/>
      <c r="D14" s="54">
        <v>2021</v>
      </c>
      <c r="E14" s="55">
        <v>2022</v>
      </c>
      <c r="F14" s="55">
        <v>2023</v>
      </c>
      <c r="G14" s="55">
        <v>2024</v>
      </c>
      <c r="H14" s="55">
        <v>2025</v>
      </c>
      <c r="I14" s="55">
        <v>2026</v>
      </c>
      <c r="J14" s="55">
        <v>2027</v>
      </c>
      <c r="K14" s="55">
        <v>2028</v>
      </c>
      <c r="L14" s="39" t="s">
        <v>74</v>
      </c>
    </row>
    <row r="15" spans="1:12">
      <c r="A15" s="52">
        <v>1</v>
      </c>
      <c r="B15" s="52">
        <v>2</v>
      </c>
      <c r="C15" s="52">
        <v>3</v>
      </c>
      <c r="D15" s="52">
        <v>3</v>
      </c>
      <c r="E15" s="53">
        <v>4</v>
      </c>
      <c r="F15" s="52">
        <v>5</v>
      </c>
      <c r="G15" s="52">
        <v>6</v>
      </c>
      <c r="H15" s="52">
        <v>7</v>
      </c>
      <c r="I15" s="52">
        <v>8</v>
      </c>
      <c r="J15" s="52">
        <v>9</v>
      </c>
      <c r="K15" s="52">
        <v>10</v>
      </c>
      <c r="L15" s="41"/>
    </row>
    <row r="16" spans="1:12">
      <c r="A16" s="102" t="s">
        <v>0</v>
      </c>
      <c r="B16" s="105" t="s">
        <v>33</v>
      </c>
      <c r="C16" s="42" t="s">
        <v>14</v>
      </c>
      <c r="D16" s="38">
        <f>SUM(D22,D27,D37,D42,D47,D52,D62)</f>
        <v>15547.77</v>
      </c>
      <c r="E16" s="38">
        <f>SUM(E22,E27,E37,E42,E47,E52,E62)</f>
        <v>83828.368040000001</v>
      </c>
      <c r="F16" s="38">
        <f>SUM(F22,F27,F37,F42,F47,F52,F62,)</f>
        <v>3582.7</v>
      </c>
      <c r="G16" s="38">
        <f>SUM(G22,G27,G37,G42,G47,G52,G62)</f>
        <v>11998.3</v>
      </c>
      <c r="H16" s="38">
        <f>SUM(H22,H27,H37,H42,H47,H52,H62)</f>
        <v>4264</v>
      </c>
      <c r="I16" s="38">
        <f>SUM(I22,I27,I37,I42,I47,I52,I62)</f>
        <v>4264</v>
      </c>
      <c r="J16" s="38">
        <f>SUM(J22,J27,J37,J42,J47,J52,J62)</f>
        <v>180</v>
      </c>
      <c r="K16" s="38">
        <f>SUM(K22,K27,K37,K42,K47,K52,K62)</f>
        <v>180</v>
      </c>
      <c r="L16" s="41">
        <f>SUM(D16:K16)</f>
        <v>123845.13804000001</v>
      </c>
    </row>
    <row r="17" spans="1:11" ht="31.1">
      <c r="A17" s="103"/>
      <c r="B17" s="106"/>
      <c r="C17" s="42" t="s">
        <v>15</v>
      </c>
      <c r="D17" s="38">
        <v>15366</v>
      </c>
      <c r="E17" s="38">
        <f t="shared" ref="E17:K19" si="0">E23+E28+E48+E53+E63</f>
        <v>54283.6</v>
      </c>
      <c r="F17" s="38">
        <f t="shared" si="0"/>
        <v>0</v>
      </c>
      <c r="G17" s="38">
        <f t="shared" si="0"/>
        <v>0</v>
      </c>
      <c r="H17" s="38">
        <f t="shared" si="0"/>
        <v>0</v>
      </c>
      <c r="I17" s="38">
        <f t="shared" si="0"/>
        <v>0</v>
      </c>
      <c r="J17" s="38">
        <f t="shared" si="0"/>
        <v>0</v>
      </c>
      <c r="K17" s="38">
        <f t="shared" si="0"/>
        <v>0</v>
      </c>
    </row>
    <row r="18" spans="1:11">
      <c r="A18" s="103"/>
      <c r="B18" s="106"/>
      <c r="C18" s="42" t="s">
        <v>7</v>
      </c>
      <c r="D18" s="38">
        <v>0</v>
      </c>
      <c r="E18" s="43">
        <f t="shared" si="0"/>
        <v>26454.199999999997</v>
      </c>
      <c r="F18" s="43">
        <f t="shared" si="0"/>
        <v>271.5</v>
      </c>
      <c r="G18" s="43">
        <f>G24+G29+G49+G54+G64</f>
        <v>1500</v>
      </c>
      <c r="H18" s="43">
        <f t="shared" si="0"/>
        <v>0</v>
      </c>
      <c r="I18" s="43">
        <f t="shared" si="0"/>
        <v>0</v>
      </c>
      <c r="J18" s="43">
        <f t="shared" si="0"/>
        <v>0</v>
      </c>
      <c r="K18" s="43">
        <f t="shared" si="0"/>
        <v>0</v>
      </c>
    </row>
    <row r="19" spans="1:11" ht="46.65">
      <c r="A19" s="103"/>
      <c r="B19" s="106"/>
      <c r="C19" s="42" t="s">
        <v>8</v>
      </c>
      <c r="D19" s="38">
        <v>181.77</v>
      </c>
      <c r="E19" s="38">
        <f t="shared" si="0"/>
        <v>3090.5680400000001</v>
      </c>
      <c r="F19" s="38">
        <f t="shared" si="0"/>
        <v>3311.2</v>
      </c>
      <c r="G19" s="38">
        <f t="shared" si="0"/>
        <v>10498.3</v>
      </c>
      <c r="H19" s="38">
        <f t="shared" si="0"/>
        <v>4264</v>
      </c>
      <c r="I19" s="38">
        <f t="shared" si="0"/>
        <v>4264</v>
      </c>
      <c r="J19" s="38">
        <f t="shared" si="0"/>
        <v>180</v>
      </c>
      <c r="K19" s="38">
        <f t="shared" si="0"/>
        <v>180</v>
      </c>
    </row>
    <row r="20" spans="1:11" ht="31.1">
      <c r="A20" s="104"/>
      <c r="B20" s="107"/>
      <c r="C20" s="42" t="s">
        <v>9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</row>
    <row r="21" spans="1:11" ht="18.75" customHeight="1">
      <c r="A21" s="40" t="s">
        <v>16</v>
      </c>
      <c r="B21" s="44"/>
      <c r="C21" s="42"/>
      <c r="D21" s="42"/>
      <c r="E21" s="45"/>
      <c r="F21" s="45"/>
      <c r="G21" s="45"/>
      <c r="H21" s="45"/>
      <c r="I21" s="45"/>
      <c r="J21" s="45"/>
      <c r="K21" s="46"/>
    </row>
    <row r="22" spans="1:11">
      <c r="A22" s="88" t="s">
        <v>2</v>
      </c>
      <c r="B22" s="108" t="s">
        <v>31</v>
      </c>
      <c r="C22" s="42" t="s">
        <v>14</v>
      </c>
      <c r="D22" s="38">
        <v>0</v>
      </c>
      <c r="E22" s="47">
        <f>E23+E24+E25+E26</f>
        <v>64488.166619999996</v>
      </c>
      <c r="F22" s="47">
        <f t="shared" ref="F22:K22" si="1">F23+F24+F25+F26</f>
        <v>0</v>
      </c>
      <c r="G22" s="47">
        <f t="shared" si="1"/>
        <v>0</v>
      </c>
      <c r="H22" s="47">
        <f t="shared" si="1"/>
        <v>0</v>
      </c>
      <c r="I22" s="47">
        <f t="shared" si="1"/>
        <v>0</v>
      </c>
      <c r="J22" s="47">
        <f t="shared" si="1"/>
        <v>0</v>
      </c>
      <c r="K22" s="47">
        <f t="shared" si="1"/>
        <v>0</v>
      </c>
    </row>
    <row r="23" spans="1:11" ht="31.1">
      <c r="A23" s="89"/>
      <c r="B23" s="109"/>
      <c r="C23" s="42" t="s">
        <v>15</v>
      </c>
      <c r="D23" s="38">
        <v>0</v>
      </c>
      <c r="E23" s="47">
        <v>54283.6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1">
      <c r="A24" s="89"/>
      <c r="B24" s="109"/>
      <c r="C24" s="42" t="s">
        <v>7</v>
      </c>
      <c r="D24" s="38">
        <v>0</v>
      </c>
      <c r="E24" s="47">
        <v>8837.1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</row>
    <row r="25" spans="1:11" ht="46.65">
      <c r="A25" s="89"/>
      <c r="B25" s="109"/>
      <c r="C25" s="42" t="s">
        <v>8</v>
      </c>
      <c r="D25" s="38">
        <v>0</v>
      </c>
      <c r="E25" s="47">
        <v>1367.4666199999999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1" ht="31.1">
      <c r="A26" s="90"/>
      <c r="B26" s="109"/>
      <c r="C26" s="42" t="s">
        <v>9</v>
      </c>
      <c r="D26" s="38">
        <v>0</v>
      </c>
      <c r="E26" s="38">
        <f>E31+E51+E66</f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1">
      <c r="A27" s="88" t="s">
        <v>44</v>
      </c>
      <c r="B27" s="88" t="s">
        <v>60</v>
      </c>
      <c r="C27" s="42" t="s">
        <v>14</v>
      </c>
      <c r="D27" s="38">
        <f>D28+D29+D30+D31</f>
        <v>15367.77</v>
      </c>
      <c r="E27" s="38">
        <f t="shared" ref="E27:K27" si="2">E28+E29+E30+E31</f>
        <v>0</v>
      </c>
      <c r="F27" s="38">
        <f t="shared" si="2"/>
        <v>0</v>
      </c>
      <c r="G27" s="38">
        <f t="shared" si="2"/>
        <v>1500</v>
      </c>
      <c r="H27" s="38">
        <f t="shared" si="2"/>
        <v>0</v>
      </c>
      <c r="I27" s="38">
        <f t="shared" si="2"/>
        <v>0</v>
      </c>
      <c r="J27" s="38">
        <f t="shared" si="2"/>
        <v>0</v>
      </c>
      <c r="K27" s="38">
        <f t="shared" si="2"/>
        <v>0</v>
      </c>
    </row>
    <row r="28" spans="1:11" ht="31.1">
      <c r="A28" s="89"/>
      <c r="B28" s="89"/>
      <c r="C28" s="42" t="s">
        <v>15</v>
      </c>
      <c r="D28" s="38">
        <v>15366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1">
      <c r="A29" s="89"/>
      <c r="B29" s="89"/>
      <c r="C29" s="42" t="s">
        <v>7</v>
      </c>
      <c r="D29" s="38">
        <v>0</v>
      </c>
      <c r="E29" s="38">
        <v>0</v>
      </c>
      <c r="F29" s="38">
        <v>0</v>
      </c>
      <c r="G29" s="38">
        <f>G32</f>
        <v>1500</v>
      </c>
      <c r="H29" s="38">
        <v>0</v>
      </c>
      <c r="I29" s="38">
        <v>0</v>
      </c>
      <c r="J29" s="38">
        <v>0</v>
      </c>
      <c r="K29" s="38">
        <v>0</v>
      </c>
    </row>
    <row r="30" spans="1:11" ht="46.65">
      <c r="A30" s="89"/>
      <c r="B30" s="89"/>
      <c r="C30" s="42" t="s">
        <v>8</v>
      </c>
      <c r="D30" s="38">
        <v>1.77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1" ht="34.6" customHeight="1">
      <c r="A31" s="90"/>
      <c r="B31" s="90"/>
      <c r="C31" s="42" t="s">
        <v>9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1">
      <c r="A32" s="88" t="s">
        <v>46</v>
      </c>
      <c r="B32" s="88" t="s">
        <v>59</v>
      </c>
      <c r="C32" s="42" t="s">
        <v>14</v>
      </c>
      <c r="D32" s="38">
        <f>D33+D34+D35+D36</f>
        <v>15367.77</v>
      </c>
      <c r="E32" s="38">
        <f t="shared" ref="E32:K32" si="3">E33+E34+E35+E36</f>
        <v>0</v>
      </c>
      <c r="F32" s="38">
        <f t="shared" si="3"/>
        <v>0</v>
      </c>
      <c r="G32" s="38">
        <f t="shared" si="3"/>
        <v>1500</v>
      </c>
      <c r="H32" s="38">
        <f t="shared" si="3"/>
        <v>0</v>
      </c>
      <c r="I32" s="38">
        <f t="shared" si="3"/>
        <v>0</v>
      </c>
      <c r="J32" s="38">
        <f t="shared" si="3"/>
        <v>0</v>
      </c>
      <c r="K32" s="38">
        <f t="shared" si="3"/>
        <v>0</v>
      </c>
    </row>
    <row r="33" spans="1:12" ht="28.55" customHeight="1">
      <c r="A33" s="89"/>
      <c r="B33" s="89"/>
      <c r="C33" s="42" t="s">
        <v>15</v>
      </c>
      <c r="D33" s="38">
        <v>15366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2">
      <c r="A34" s="89"/>
      <c r="B34" s="89"/>
      <c r="C34" s="42" t="s">
        <v>7</v>
      </c>
      <c r="D34" s="38">
        <v>0</v>
      </c>
      <c r="E34" s="38">
        <v>0</v>
      </c>
      <c r="F34" s="38">
        <v>0</v>
      </c>
      <c r="G34" s="38">
        <v>1500</v>
      </c>
      <c r="H34" s="38">
        <v>0</v>
      </c>
      <c r="I34" s="38">
        <v>0</v>
      </c>
      <c r="J34" s="38">
        <v>0</v>
      </c>
      <c r="K34" s="38">
        <v>0</v>
      </c>
    </row>
    <row r="35" spans="1:12" ht="46.65">
      <c r="A35" s="89"/>
      <c r="B35" s="89"/>
      <c r="C35" s="42" t="s">
        <v>8</v>
      </c>
      <c r="D35" s="38">
        <v>1.77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2" ht="30.85" customHeight="1">
      <c r="A36" s="90"/>
      <c r="B36" s="90"/>
      <c r="C36" s="42" t="s">
        <v>9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2" ht="24.05" customHeight="1">
      <c r="A37" s="88" t="s">
        <v>47</v>
      </c>
      <c r="B37" s="99" t="s">
        <v>61</v>
      </c>
      <c r="C37" s="42" t="s">
        <v>14</v>
      </c>
      <c r="D37" s="38">
        <f t="shared" ref="D37:K37" si="4">D38+D39+D40+D41</f>
        <v>0</v>
      </c>
      <c r="E37" s="38">
        <f t="shared" si="4"/>
        <v>0</v>
      </c>
      <c r="F37" s="38">
        <f t="shared" si="4"/>
        <v>0</v>
      </c>
      <c r="G37" s="38">
        <f t="shared" si="4"/>
        <v>0</v>
      </c>
      <c r="H37" s="38">
        <f t="shared" si="4"/>
        <v>0</v>
      </c>
      <c r="I37" s="38">
        <f t="shared" si="4"/>
        <v>0</v>
      </c>
      <c r="J37" s="38">
        <f t="shared" si="4"/>
        <v>0</v>
      </c>
      <c r="K37" s="38">
        <f t="shared" si="4"/>
        <v>0</v>
      </c>
    </row>
    <row r="38" spans="1:12" ht="32.25" customHeight="1">
      <c r="A38" s="89"/>
      <c r="B38" s="100"/>
      <c r="C38" s="42" t="s">
        <v>15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2" ht="22.5" customHeight="1">
      <c r="A39" s="89"/>
      <c r="B39" s="100"/>
      <c r="C39" s="42" t="s">
        <v>7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2" ht="46.55" customHeight="1">
      <c r="A40" s="89"/>
      <c r="B40" s="100"/>
      <c r="C40" s="42" t="s">
        <v>8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2" ht="34.6" customHeight="1">
      <c r="A41" s="90"/>
      <c r="B41" s="101"/>
      <c r="C41" s="42" t="s">
        <v>9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2">
      <c r="A42" s="88" t="s">
        <v>53</v>
      </c>
      <c r="B42" s="88" t="s">
        <v>35</v>
      </c>
      <c r="C42" s="42" t="s">
        <v>14</v>
      </c>
      <c r="D42" s="38">
        <f t="shared" ref="D42:K42" si="5">D43+D44+D45+D46</f>
        <v>0</v>
      </c>
      <c r="E42" s="38">
        <f t="shared" si="5"/>
        <v>0</v>
      </c>
      <c r="F42" s="38">
        <f t="shared" si="5"/>
        <v>0</v>
      </c>
      <c r="G42" s="38">
        <f t="shared" si="5"/>
        <v>0</v>
      </c>
      <c r="H42" s="38">
        <f t="shared" si="5"/>
        <v>0</v>
      </c>
      <c r="I42" s="38">
        <f t="shared" si="5"/>
        <v>0</v>
      </c>
      <c r="J42" s="38">
        <f t="shared" si="5"/>
        <v>0</v>
      </c>
      <c r="K42" s="38">
        <f t="shared" si="5"/>
        <v>0</v>
      </c>
    </row>
    <row r="43" spans="1:12" ht="31.1">
      <c r="A43" s="89"/>
      <c r="B43" s="89"/>
      <c r="C43" s="42" t="s">
        <v>15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2" ht="33.700000000000003" customHeight="1">
      <c r="A44" s="89"/>
      <c r="B44" s="89"/>
      <c r="C44" s="42" t="s">
        <v>7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2" ht="50.25" customHeight="1">
      <c r="A45" s="89"/>
      <c r="B45" s="89"/>
      <c r="C45" s="42" t="s">
        <v>8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2" ht="31.55" customHeight="1">
      <c r="A46" s="90"/>
      <c r="B46" s="90"/>
      <c r="C46" s="42" t="s">
        <v>9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48"/>
    </row>
    <row r="47" spans="1:12">
      <c r="A47" s="88" t="s">
        <v>49</v>
      </c>
      <c r="B47" s="99" t="s">
        <v>34</v>
      </c>
      <c r="C47" s="42" t="s">
        <v>14</v>
      </c>
      <c r="D47" s="38">
        <f>D48+D49+D50+D51</f>
        <v>180</v>
      </c>
      <c r="E47" s="38">
        <f t="shared" ref="E47:K47" si="6">E48+E49+E50+E51</f>
        <v>180</v>
      </c>
      <c r="F47" s="38">
        <f t="shared" si="6"/>
        <v>180</v>
      </c>
      <c r="G47" s="38">
        <f t="shared" si="6"/>
        <v>180</v>
      </c>
      <c r="H47" s="38">
        <f t="shared" si="6"/>
        <v>180</v>
      </c>
      <c r="I47" s="38">
        <f t="shared" si="6"/>
        <v>180</v>
      </c>
      <c r="J47" s="38">
        <f t="shared" si="6"/>
        <v>180</v>
      </c>
      <c r="K47" s="38">
        <f t="shared" si="6"/>
        <v>180</v>
      </c>
    </row>
    <row r="48" spans="1:12" ht="31.1">
      <c r="A48" s="89"/>
      <c r="B48" s="100"/>
      <c r="C48" s="42" t="s">
        <v>15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>
      <c r="A49" s="89"/>
      <c r="B49" s="100"/>
      <c r="C49" s="42" t="s">
        <v>7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46.65">
      <c r="A50" s="89"/>
      <c r="B50" s="100"/>
      <c r="C50" s="42" t="s">
        <v>8</v>
      </c>
      <c r="D50" s="38">
        <v>180</v>
      </c>
      <c r="E50" s="38">
        <v>180</v>
      </c>
      <c r="F50" s="38">
        <v>180</v>
      </c>
      <c r="G50" s="38">
        <v>180</v>
      </c>
      <c r="H50" s="38">
        <v>180</v>
      </c>
      <c r="I50" s="38">
        <v>180</v>
      </c>
      <c r="J50" s="38">
        <v>180</v>
      </c>
      <c r="K50" s="38">
        <v>180</v>
      </c>
    </row>
    <row r="51" spans="1:11" ht="31.1">
      <c r="A51" s="90"/>
      <c r="B51" s="101"/>
      <c r="C51" s="42" t="s">
        <v>9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>
      <c r="A52" s="88" t="s">
        <v>58</v>
      </c>
      <c r="B52" s="88" t="s">
        <v>32</v>
      </c>
      <c r="C52" s="42" t="s">
        <v>14</v>
      </c>
      <c r="D52" s="38">
        <f>D53+D54+D55+D56</f>
        <v>0</v>
      </c>
      <c r="E52" s="43">
        <f>E53+E54+E55+E56</f>
        <v>19160.201419999998</v>
      </c>
      <c r="F52" s="38">
        <f t="shared" ref="F52:K52" si="7">F53+F54+F55+F56</f>
        <v>1002.7</v>
      </c>
      <c r="G52" s="38">
        <f t="shared" si="7"/>
        <v>0</v>
      </c>
      <c r="H52" s="38">
        <f t="shared" si="7"/>
        <v>0</v>
      </c>
      <c r="I52" s="38">
        <f t="shared" si="7"/>
        <v>0</v>
      </c>
      <c r="J52" s="38">
        <f t="shared" si="7"/>
        <v>0</v>
      </c>
      <c r="K52" s="38">
        <f t="shared" si="7"/>
        <v>0</v>
      </c>
    </row>
    <row r="53" spans="1:11" ht="31.1">
      <c r="A53" s="89"/>
      <c r="B53" s="89"/>
      <c r="C53" s="42" t="s">
        <v>15</v>
      </c>
      <c r="D53" s="38">
        <v>0</v>
      </c>
      <c r="E53" s="38">
        <f>E58</f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>
      <c r="A54" s="89"/>
      <c r="B54" s="89"/>
      <c r="C54" s="42" t="s">
        <v>7</v>
      </c>
      <c r="D54" s="38">
        <v>0</v>
      </c>
      <c r="E54" s="43">
        <f>E59</f>
        <v>17617.099999999999</v>
      </c>
      <c r="F54" s="38">
        <v>271.5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46.65">
      <c r="A55" s="89"/>
      <c r="B55" s="89"/>
      <c r="C55" s="42" t="s">
        <v>8</v>
      </c>
      <c r="D55" s="38">
        <v>0</v>
      </c>
      <c r="E55" s="43">
        <f>E60</f>
        <v>1543.10142</v>
      </c>
      <c r="F55" s="38">
        <v>731.2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 ht="31.1">
      <c r="A56" s="90"/>
      <c r="B56" s="90"/>
      <c r="C56" s="42" t="s">
        <v>9</v>
      </c>
      <c r="D56" s="38">
        <v>0</v>
      </c>
      <c r="E56" s="38">
        <f>E61</f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>
      <c r="A57" s="88" t="s">
        <v>62</v>
      </c>
      <c r="B57" s="88" t="s">
        <v>55</v>
      </c>
      <c r="C57" s="42" t="s">
        <v>14</v>
      </c>
      <c r="D57" s="38">
        <f>D58+D59+D60+D61</f>
        <v>0</v>
      </c>
      <c r="E57" s="43">
        <f>E58+E59+E60+E61</f>
        <v>19160.201419999998</v>
      </c>
      <c r="F57" s="38">
        <f t="shared" ref="F57:K57" si="8">F58+F59+F60+F61</f>
        <v>1002.7</v>
      </c>
      <c r="G57" s="38">
        <f t="shared" si="8"/>
        <v>0</v>
      </c>
      <c r="H57" s="38">
        <f t="shared" si="8"/>
        <v>0</v>
      </c>
      <c r="I57" s="38">
        <f t="shared" si="8"/>
        <v>0</v>
      </c>
      <c r="J57" s="38">
        <f t="shared" si="8"/>
        <v>0</v>
      </c>
      <c r="K57" s="38">
        <f t="shared" si="8"/>
        <v>0</v>
      </c>
    </row>
    <row r="58" spans="1:11" ht="31.1">
      <c r="A58" s="89"/>
      <c r="B58" s="89"/>
      <c r="C58" s="42" t="s">
        <v>15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>
      <c r="A59" s="89"/>
      <c r="B59" s="89"/>
      <c r="C59" s="42" t="s">
        <v>7</v>
      </c>
      <c r="D59" s="38">
        <v>0</v>
      </c>
      <c r="E59" s="43">
        <v>17617.099999999999</v>
      </c>
      <c r="F59" s="38">
        <v>271.5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46.65">
      <c r="A60" s="89"/>
      <c r="B60" s="89"/>
      <c r="C60" s="42" t="s">
        <v>8</v>
      </c>
      <c r="D60" s="38">
        <v>0</v>
      </c>
      <c r="E60" s="43">
        <f>1517.10516+25.99626</f>
        <v>1543.10142</v>
      </c>
      <c r="F60" s="38">
        <v>731.2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31.1">
      <c r="A61" s="90"/>
      <c r="B61" s="90"/>
      <c r="C61" s="42" t="s">
        <v>9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>
      <c r="A62" s="88" t="s">
        <v>68</v>
      </c>
      <c r="B62" s="88" t="s">
        <v>73</v>
      </c>
      <c r="C62" s="42" t="s">
        <v>14</v>
      </c>
      <c r="D62" s="38">
        <f>D63+D64+D65+D66</f>
        <v>0</v>
      </c>
      <c r="E62" s="43">
        <v>0</v>
      </c>
      <c r="F62" s="49">
        <f t="shared" ref="F62:K62" si="9">F63+F64+F65+F66</f>
        <v>2400</v>
      </c>
      <c r="G62" s="38">
        <f t="shared" si="9"/>
        <v>10318.299999999999</v>
      </c>
      <c r="H62" s="38">
        <f t="shared" si="9"/>
        <v>4084</v>
      </c>
      <c r="I62" s="38">
        <f t="shared" si="9"/>
        <v>4084</v>
      </c>
      <c r="J62" s="38">
        <f t="shared" si="9"/>
        <v>0</v>
      </c>
      <c r="K62" s="38">
        <f t="shared" si="9"/>
        <v>0</v>
      </c>
    </row>
    <row r="63" spans="1:11" ht="31.1">
      <c r="A63" s="89"/>
      <c r="B63" s="89"/>
      <c r="C63" s="42" t="s">
        <v>15</v>
      </c>
      <c r="D63" s="38">
        <v>0</v>
      </c>
      <c r="E63" s="43">
        <v>0</v>
      </c>
      <c r="F63" s="49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>
      <c r="A64" s="89"/>
      <c r="B64" s="89"/>
      <c r="C64" s="42" t="s">
        <v>7</v>
      </c>
      <c r="D64" s="38">
        <v>0</v>
      </c>
      <c r="E64" s="43">
        <v>0</v>
      </c>
      <c r="F64" s="49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2" ht="46.65">
      <c r="A65" s="89"/>
      <c r="B65" s="89"/>
      <c r="C65" s="42" t="s">
        <v>8</v>
      </c>
      <c r="D65" s="38">
        <v>0</v>
      </c>
      <c r="E65" s="43">
        <v>0</v>
      </c>
      <c r="F65" s="49">
        <f>F70+F75</f>
        <v>2400</v>
      </c>
      <c r="G65" s="49">
        <f t="shared" ref="G65:K65" si="10">G70+G75</f>
        <v>10318.299999999999</v>
      </c>
      <c r="H65" s="49">
        <f t="shared" si="10"/>
        <v>4084</v>
      </c>
      <c r="I65" s="49">
        <f t="shared" si="10"/>
        <v>4084</v>
      </c>
      <c r="J65" s="49">
        <f t="shared" si="10"/>
        <v>0</v>
      </c>
      <c r="K65" s="49">
        <f t="shared" si="10"/>
        <v>0</v>
      </c>
    </row>
    <row r="66" spans="1:12" ht="149.80000000000001" customHeight="1">
      <c r="A66" s="90"/>
      <c r="B66" s="90"/>
      <c r="C66" s="42" t="s">
        <v>9</v>
      </c>
      <c r="D66" s="38">
        <v>0</v>
      </c>
      <c r="E66" s="43">
        <v>0</v>
      </c>
      <c r="F66" s="49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2">
      <c r="A67" s="88" t="s">
        <v>69</v>
      </c>
      <c r="B67" s="88" t="s">
        <v>70</v>
      </c>
      <c r="C67" s="42" t="s">
        <v>14</v>
      </c>
      <c r="D67" s="38">
        <f>D68+D69+D70+D71</f>
        <v>0</v>
      </c>
      <c r="E67" s="43">
        <v>0</v>
      </c>
      <c r="F67" s="49">
        <f t="shared" ref="F67:K67" si="11">F68+F69+F70+F71</f>
        <v>0</v>
      </c>
      <c r="G67" s="38">
        <f t="shared" si="11"/>
        <v>0</v>
      </c>
      <c r="H67" s="38">
        <f t="shared" si="11"/>
        <v>0</v>
      </c>
      <c r="I67" s="38">
        <f t="shared" si="11"/>
        <v>0</v>
      </c>
      <c r="J67" s="38">
        <f t="shared" si="11"/>
        <v>0</v>
      </c>
      <c r="K67" s="38">
        <f t="shared" si="11"/>
        <v>0</v>
      </c>
    </row>
    <row r="68" spans="1:12" ht="31.1">
      <c r="A68" s="89"/>
      <c r="B68" s="89"/>
      <c r="C68" s="42" t="s">
        <v>15</v>
      </c>
      <c r="D68" s="38">
        <v>0</v>
      </c>
      <c r="E68" s="43">
        <v>0</v>
      </c>
      <c r="F68" s="49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2">
      <c r="A69" s="89"/>
      <c r="B69" s="89"/>
      <c r="C69" s="42" t="s">
        <v>7</v>
      </c>
      <c r="D69" s="38">
        <v>0</v>
      </c>
      <c r="E69" s="43">
        <v>0</v>
      </c>
      <c r="F69" s="49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2" ht="46.65">
      <c r="A70" s="89"/>
      <c r="B70" s="89"/>
      <c r="C70" s="42" t="s">
        <v>8</v>
      </c>
      <c r="D70" s="38">
        <v>0</v>
      </c>
      <c r="E70" s="43">
        <v>0</v>
      </c>
      <c r="F70" s="49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2" ht="31.1">
      <c r="A71" s="90"/>
      <c r="B71" s="90"/>
      <c r="C71" s="42" t="s">
        <v>9</v>
      </c>
      <c r="D71" s="38">
        <v>0</v>
      </c>
      <c r="E71" s="38">
        <v>0</v>
      </c>
      <c r="F71" s="49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2">
      <c r="A72" s="88" t="s">
        <v>131</v>
      </c>
      <c r="B72" s="88" t="s">
        <v>93</v>
      </c>
      <c r="C72" s="42" t="s">
        <v>14</v>
      </c>
      <c r="D72" s="38">
        <f>SUM(D73:D76)</f>
        <v>0</v>
      </c>
      <c r="E72" s="38">
        <f t="shared" ref="E72:K72" si="12">SUM(E73:E76)</f>
        <v>0</v>
      </c>
      <c r="F72" s="38">
        <f t="shared" si="12"/>
        <v>2400</v>
      </c>
      <c r="G72" s="38">
        <f t="shared" si="12"/>
        <v>10318.299999999999</v>
      </c>
      <c r="H72" s="38">
        <f t="shared" si="12"/>
        <v>4084</v>
      </c>
      <c r="I72" s="38">
        <f t="shared" si="12"/>
        <v>4084</v>
      </c>
      <c r="J72" s="38">
        <f t="shared" si="12"/>
        <v>0</v>
      </c>
      <c r="K72" s="38">
        <f t="shared" si="12"/>
        <v>0</v>
      </c>
    </row>
    <row r="73" spans="1:12" ht="31.1">
      <c r="A73" s="89"/>
      <c r="B73" s="89"/>
      <c r="C73" s="42" t="s">
        <v>15</v>
      </c>
      <c r="D73" s="38">
        <v>0</v>
      </c>
      <c r="E73" s="43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2">
      <c r="A74" s="89"/>
      <c r="B74" s="89"/>
      <c r="C74" s="42" t="s">
        <v>7</v>
      </c>
      <c r="D74" s="38">
        <v>0</v>
      </c>
      <c r="E74" s="43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2" ht="46.65">
      <c r="A75" s="89"/>
      <c r="B75" s="89"/>
      <c r="C75" s="42" t="s">
        <v>8</v>
      </c>
      <c r="D75" s="38">
        <v>0</v>
      </c>
      <c r="E75" s="43">
        <v>0</v>
      </c>
      <c r="F75" s="38">
        <v>2400</v>
      </c>
      <c r="G75" s="38">
        <v>10318.299999999999</v>
      </c>
      <c r="H75" s="38">
        <v>4084</v>
      </c>
      <c r="I75" s="38">
        <v>4084</v>
      </c>
      <c r="J75" s="38">
        <v>0</v>
      </c>
      <c r="K75" s="38">
        <v>0</v>
      </c>
    </row>
    <row r="76" spans="1:12" ht="31.1">
      <c r="A76" s="90"/>
      <c r="B76" s="90"/>
      <c r="C76" s="50" t="s">
        <v>9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</row>
    <row r="78" spans="1:12">
      <c r="A78" s="91" t="s">
        <v>134</v>
      </c>
      <c r="B78" s="91"/>
      <c r="C78" s="91"/>
    </row>
    <row r="79" spans="1:12">
      <c r="A79" s="91" t="s">
        <v>87</v>
      </c>
      <c r="B79" s="91"/>
      <c r="C79" s="91"/>
      <c r="J79" s="92" t="s">
        <v>135</v>
      </c>
      <c r="K79" s="92"/>
      <c r="L79" s="51"/>
    </row>
  </sheetData>
  <mergeCells count="42">
    <mergeCell ref="A67:A71"/>
    <mergeCell ref="B67:B71"/>
    <mergeCell ref="A47:A51"/>
    <mergeCell ref="B47:B51"/>
    <mergeCell ref="A62:A66"/>
    <mergeCell ref="B62:B66"/>
    <mergeCell ref="A52:A56"/>
    <mergeCell ref="B52:B56"/>
    <mergeCell ref="A57:A61"/>
    <mergeCell ref="B57:B61"/>
    <mergeCell ref="A37:A41"/>
    <mergeCell ref="B42:B46"/>
    <mergeCell ref="B37:B41"/>
    <mergeCell ref="A42:A46"/>
    <mergeCell ref="A16:A20"/>
    <mergeCell ref="B16:B20"/>
    <mergeCell ref="B32:B36"/>
    <mergeCell ref="A27:A31"/>
    <mergeCell ref="B27:B31"/>
    <mergeCell ref="B22:B26"/>
    <mergeCell ref="A32:A36"/>
    <mergeCell ref="A22:A26"/>
    <mergeCell ref="C13:C14"/>
    <mergeCell ref="D13:K13"/>
    <mergeCell ref="A10:K10"/>
    <mergeCell ref="A11:K11"/>
    <mergeCell ref="A12:K12"/>
    <mergeCell ref="A13:A14"/>
    <mergeCell ref="B13:B14"/>
    <mergeCell ref="G2:K2"/>
    <mergeCell ref="G1:K1"/>
    <mergeCell ref="G3:K3"/>
    <mergeCell ref="G4:K4"/>
    <mergeCell ref="G8:L8"/>
    <mergeCell ref="G5:L5"/>
    <mergeCell ref="G6:K6"/>
    <mergeCell ref="G7:K7"/>
    <mergeCell ref="A72:A76"/>
    <mergeCell ref="B72:B76"/>
    <mergeCell ref="A78:C78"/>
    <mergeCell ref="A79:C79"/>
    <mergeCell ref="J79:K79"/>
  </mergeCells>
  <pageMargins left="0.7" right="0.7" top="0.75" bottom="0.75" header="0.3" footer="0.3"/>
  <pageSetup paperSize="9" scale="7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topLeftCell="A16" zoomScale="85" zoomScaleSheetLayoutView="85" workbookViewId="0">
      <selection activeCell="B16" sqref="B16:B19"/>
    </sheetView>
  </sheetViews>
  <sheetFormatPr defaultColWidth="9.09765625" defaultRowHeight="15.55"/>
  <cols>
    <col min="1" max="1" width="17.3984375" style="1" customWidth="1"/>
    <col min="2" max="2" width="19.8984375" style="1" customWidth="1"/>
    <col min="3" max="3" width="18.296875" style="1" customWidth="1"/>
    <col min="4" max="4" width="15.296875" style="4" customWidth="1"/>
    <col min="5" max="5" width="13.19921875" style="2" customWidth="1"/>
    <col min="6" max="6" width="11.09765625" style="2" customWidth="1"/>
    <col min="7" max="9" width="12.8984375" style="2" customWidth="1"/>
    <col min="10" max="10" width="14.69921875" style="2" customWidth="1"/>
    <col min="11" max="16384" width="9.09765625" style="2"/>
  </cols>
  <sheetData>
    <row r="1" spans="1:10">
      <c r="F1" s="8"/>
      <c r="G1" s="61" t="s">
        <v>90</v>
      </c>
      <c r="H1" s="61"/>
      <c r="I1" s="61"/>
      <c r="J1" s="61"/>
    </row>
    <row r="2" spans="1:10">
      <c r="F2" s="8"/>
      <c r="G2" s="61" t="s">
        <v>88</v>
      </c>
      <c r="H2" s="61"/>
      <c r="I2" s="61"/>
      <c r="J2" s="61"/>
    </row>
    <row r="3" spans="1:10">
      <c r="F3" s="8"/>
      <c r="G3" s="61" t="s">
        <v>81</v>
      </c>
      <c r="H3" s="61"/>
      <c r="I3" s="61"/>
      <c r="J3" s="61"/>
    </row>
    <row r="4" spans="1:10">
      <c r="F4" s="8"/>
      <c r="G4" s="61" t="s">
        <v>89</v>
      </c>
      <c r="H4" s="61"/>
      <c r="I4" s="61"/>
      <c r="J4" s="61"/>
    </row>
    <row r="5" spans="1:10">
      <c r="G5" s="61" t="s">
        <v>90</v>
      </c>
      <c r="H5" s="61"/>
      <c r="I5" s="61"/>
      <c r="J5" s="61"/>
    </row>
    <row r="6" spans="1:10" ht="15.7" customHeight="1">
      <c r="A6" s="9"/>
      <c r="B6" s="9"/>
      <c r="C6" s="9"/>
      <c r="D6" s="19"/>
      <c r="E6" s="6"/>
      <c r="F6" s="9"/>
      <c r="G6" s="73" t="s">
        <v>86</v>
      </c>
      <c r="H6" s="73"/>
      <c r="I6" s="73"/>
      <c r="J6" s="73"/>
    </row>
    <row r="7" spans="1:10" ht="15.7" customHeight="1">
      <c r="A7" s="9"/>
      <c r="B7" s="9"/>
      <c r="C7" s="9"/>
      <c r="D7" s="19"/>
      <c r="E7" s="6"/>
      <c r="F7" s="9"/>
      <c r="G7" s="73" t="s">
        <v>81</v>
      </c>
      <c r="H7" s="73"/>
      <c r="I7" s="73"/>
      <c r="J7" s="73"/>
    </row>
    <row r="8" spans="1:10" ht="15.7" customHeight="1">
      <c r="A8" s="9"/>
      <c r="B8" s="9"/>
      <c r="C8" s="9"/>
      <c r="D8" s="19"/>
      <c r="E8" s="6"/>
      <c r="F8" s="9"/>
      <c r="G8" s="73" t="s">
        <v>37</v>
      </c>
      <c r="H8" s="73"/>
      <c r="I8" s="73"/>
      <c r="J8" s="73"/>
    </row>
    <row r="9" spans="1:10" ht="15.7" customHeight="1">
      <c r="A9" s="9"/>
      <c r="B9" s="9"/>
      <c r="C9" s="9"/>
      <c r="D9" s="19"/>
      <c r="E9" s="6"/>
      <c r="F9" s="9"/>
      <c r="G9" s="26"/>
      <c r="H9" s="26"/>
      <c r="I9" s="26"/>
      <c r="J9" s="26"/>
    </row>
    <row r="10" spans="1:10" ht="16.600000000000001" customHeight="1">
      <c r="A10" s="84" t="s">
        <v>17</v>
      </c>
      <c r="B10" s="84"/>
      <c r="C10" s="84"/>
      <c r="D10" s="84"/>
      <c r="E10" s="84"/>
      <c r="F10" s="84"/>
      <c r="G10" s="84"/>
      <c r="H10" s="84"/>
      <c r="I10" s="84"/>
      <c r="J10" s="84"/>
    </row>
    <row r="11" spans="1:10">
      <c r="A11" s="112" t="s">
        <v>43</v>
      </c>
      <c r="B11" s="112"/>
      <c r="C11" s="112"/>
      <c r="D11" s="112"/>
      <c r="E11" s="112"/>
      <c r="F11" s="112"/>
      <c r="G11" s="112"/>
      <c r="H11" s="112"/>
      <c r="I11" s="112"/>
      <c r="J11" s="112"/>
    </row>
    <row r="12" spans="1:10" ht="15.7" customHeight="1">
      <c r="A12" s="86" t="s">
        <v>137</v>
      </c>
      <c r="B12" s="86"/>
      <c r="C12" s="86"/>
      <c r="D12" s="86"/>
      <c r="E12" s="86"/>
      <c r="F12" s="86"/>
      <c r="G12" s="86"/>
      <c r="H12" s="86"/>
      <c r="I12" s="86"/>
      <c r="J12" s="86"/>
    </row>
    <row r="13" spans="1:10" s="1" customFormat="1" ht="29.95" customHeight="1">
      <c r="A13" s="81" t="s">
        <v>3</v>
      </c>
      <c r="B13" s="81" t="s">
        <v>18</v>
      </c>
      <c r="C13" s="68" t="s">
        <v>19</v>
      </c>
      <c r="D13" s="68" t="s">
        <v>23</v>
      </c>
      <c r="E13" s="68" t="s">
        <v>24</v>
      </c>
      <c r="F13" s="81" t="s">
        <v>20</v>
      </c>
      <c r="G13" s="81"/>
      <c r="H13" s="81"/>
      <c r="I13" s="81"/>
      <c r="J13" s="81"/>
    </row>
    <row r="14" spans="1:10" s="1" customFormat="1" ht="223.5" customHeight="1">
      <c r="A14" s="81"/>
      <c r="B14" s="81"/>
      <c r="C14" s="68"/>
      <c r="D14" s="68"/>
      <c r="E14" s="68"/>
      <c r="F14" s="20" t="s">
        <v>4</v>
      </c>
      <c r="G14" s="20" t="s">
        <v>6</v>
      </c>
      <c r="H14" s="20" t="s">
        <v>7</v>
      </c>
      <c r="I14" s="20" t="s">
        <v>21</v>
      </c>
      <c r="J14" s="18" t="s">
        <v>25</v>
      </c>
    </row>
    <row r="15" spans="1:10" s="4" customFormat="1">
      <c r="A15" s="20">
        <v>1</v>
      </c>
      <c r="B15" s="20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3">
        <v>10</v>
      </c>
    </row>
    <row r="16" spans="1:10" ht="15.7" customHeight="1">
      <c r="A16" s="68" t="s">
        <v>0</v>
      </c>
      <c r="B16" s="114" t="s">
        <v>37</v>
      </c>
      <c r="C16" s="68" t="s">
        <v>39</v>
      </c>
      <c r="D16" s="20" t="s">
        <v>40</v>
      </c>
      <c r="E16" s="20" t="s">
        <v>54</v>
      </c>
      <c r="F16" s="22">
        <f>F17+F18+F19</f>
        <v>11998.3</v>
      </c>
      <c r="G16" s="22">
        <f>G20+G23+G35+G49</f>
        <v>0</v>
      </c>
      <c r="H16" s="5">
        <f>H17+H18+H19</f>
        <v>1500</v>
      </c>
      <c r="I16" s="22">
        <f>I17+I18+I19</f>
        <v>10498.3</v>
      </c>
      <c r="J16" s="5">
        <v>0</v>
      </c>
    </row>
    <row r="17" spans="1:10" ht="40.9" customHeight="1">
      <c r="A17" s="68"/>
      <c r="B17" s="115"/>
      <c r="C17" s="68"/>
      <c r="D17" s="68"/>
      <c r="E17" s="20" t="s">
        <v>79</v>
      </c>
      <c r="F17" s="22">
        <f>G17+H17+I17+J17</f>
        <v>0</v>
      </c>
      <c r="G17" s="22">
        <v>0</v>
      </c>
      <c r="H17" s="22">
        <v>0</v>
      </c>
      <c r="I17" s="22">
        <f>I48</f>
        <v>0</v>
      </c>
      <c r="J17" s="22">
        <v>0</v>
      </c>
    </row>
    <row r="18" spans="1:10" ht="40.9" customHeight="1">
      <c r="A18" s="68"/>
      <c r="B18" s="115"/>
      <c r="C18" s="68"/>
      <c r="D18" s="68"/>
      <c r="E18" s="20" t="s">
        <v>77</v>
      </c>
      <c r="F18" s="22">
        <f>G18+H18+I18+J18</f>
        <v>11818.3</v>
      </c>
      <c r="G18" s="22">
        <v>0</v>
      </c>
      <c r="H18" s="22">
        <f>H23</f>
        <v>1500</v>
      </c>
      <c r="I18" s="22">
        <f>I39+I51</f>
        <v>10318.299999999999</v>
      </c>
      <c r="J18" s="22">
        <v>0</v>
      </c>
    </row>
    <row r="19" spans="1:10" ht="35.15" customHeight="1">
      <c r="A19" s="68"/>
      <c r="B19" s="116"/>
      <c r="C19" s="68"/>
      <c r="D19" s="68"/>
      <c r="E19" s="20" t="s">
        <v>78</v>
      </c>
      <c r="F19" s="22">
        <f>G19+H19+I19+J19</f>
        <v>180</v>
      </c>
      <c r="G19" s="22">
        <v>0</v>
      </c>
      <c r="H19" s="22">
        <v>0</v>
      </c>
      <c r="I19" s="22">
        <f>I36</f>
        <v>180</v>
      </c>
      <c r="J19" s="22">
        <v>0</v>
      </c>
    </row>
    <row r="20" spans="1:10" ht="14.25" customHeight="1">
      <c r="A20" s="68" t="s">
        <v>26</v>
      </c>
      <c r="B20" s="68" t="s">
        <v>31</v>
      </c>
      <c r="C20" s="113" t="s">
        <v>38</v>
      </c>
      <c r="D20" s="68" t="s">
        <v>40</v>
      </c>
      <c r="E20" s="68" t="s">
        <v>54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</row>
    <row r="21" spans="1:10" ht="25.5" hidden="1" customHeight="1">
      <c r="A21" s="68"/>
      <c r="B21" s="68"/>
      <c r="C21" s="113"/>
      <c r="D21" s="68"/>
      <c r="E21" s="68"/>
      <c r="F21" s="77"/>
      <c r="G21" s="77"/>
      <c r="H21" s="77"/>
      <c r="I21" s="77"/>
      <c r="J21" s="77"/>
    </row>
    <row r="22" spans="1:10" ht="112.35" customHeight="1">
      <c r="A22" s="68"/>
      <c r="B22" s="68"/>
      <c r="C22" s="113"/>
      <c r="D22" s="20" t="s">
        <v>56</v>
      </c>
      <c r="E22" s="20" t="s">
        <v>77</v>
      </c>
      <c r="F22" s="22">
        <v>0</v>
      </c>
      <c r="G22" s="22">
        <v>0</v>
      </c>
      <c r="H22" s="22">
        <v>0</v>
      </c>
      <c r="I22" s="22">
        <v>0</v>
      </c>
      <c r="J22" s="22">
        <f>J20</f>
        <v>0</v>
      </c>
    </row>
    <row r="23" spans="1:10" ht="18.75" customHeight="1">
      <c r="A23" s="68" t="s">
        <v>50</v>
      </c>
      <c r="B23" s="81" t="s">
        <v>63</v>
      </c>
      <c r="C23" s="81" t="s">
        <v>72</v>
      </c>
      <c r="D23" s="68" t="s">
        <v>40</v>
      </c>
      <c r="E23" s="68" t="s">
        <v>4</v>
      </c>
      <c r="F23" s="111">
        <f>F25</f>
        <v>1500</v>
      </c>
      <c r="G23" s="111">
        <v>0</v>
      </c>
      <c r="H23" s="111">
        <f>H25</f>
        <v>1500</v>
      </c>
      <c r="I23" s="111">
        <v>0</v>
      </c>
      <c r="J23" s="111">
        <v>0</v>
      </c>
    </row>
    <row r="24" spans="1:10">
      <c r="A24" s="68"/>
      <c r="B24" s="81"/>
      <c r="C24" s="81"/>
      <c r="D24" s="68"/>
      <c r="E24" s="68"/>
      <c r="F24" s="111"/>
      <c r="G24" s="111"/>
      <c r="H24" s="111"/>
      <c r="I24" s="111"/>
      <c r="J24" s="111"/>
    </row>
    <row r="25" spans="1:10" ht="89.3" customHeight="1">
      <c r="A25" s="68"/>
      <c r="B25" s="81"/>
      <c r="C25" s="81"/>
      <c r="D25" s="20" t="s">
        <v>57</v>
      </c>
      <c r="E25" s="21" t="s">
        <v>77</v>
      </c>
      <c r="F25" s="56">
        <f>H25</f>
        <v>1500</v>
      </c>
      <c r="G25" s="56">
        <f>G23</f>
        <v>0</v>
      </c>
      <c r="H25" s="56">
        <f>H26</f>
        <v>1500</v>
      </c>
      <c r="I25" s="56">
        <f>I23</f>
        <v>0</v>
      </c>
      <c r="J25" s="56">
        <f>J23</f>
        <v>0</v>
      </c>
    </row>
    <row r="26" spans="1:10" ht="15.7" customHeight="1">
      <c r="A26" s="68" t="s">
        <v>46</v>
      </c>
      <c r="B26" s="68" t="s">
        <v>59</v>
      </c>
      <c r="C26" s="68" t="s">
        <v>64</v>
      </c>
      <c r="D26" s="68" t="s">
        <v>40</v>
      </c>
      <c r="E26" s="68" t="s">
        <v>4</v>
      </c>
      <c r="F26" s="77">
        <f>G26+H26+I26+J26</f>
        <v>1500</v>
      </c>
      <c r="G26" s="77">
        <v>0</v>
      </c>
      <c r="H26" s="77">
        <f>H28</f>
        <v>1500</v>
      </c>
      <c r="I26" s="77">
        <v>0</v>
      </c>
      <c r="J26" s="111">
        <v>0</v>
      </c>
    </row>
    <row r="27" spans="1:10">
      <c r="A27" s="68"/>
      <c r="B27" s="68"/>
      <c r="C27" s="68"/>
      <c r="D27" s="68"/>
      <c r="E27" s="68"/>
      <c r="F27" s="77"/>
      <c r="G27" s="77"/>
      <c r="H27" s="77"/>
      <c r="I27" s="77"/>
      <c r="J27" s="111"/>
    </row>
    <row r="28" spans="1:10" ht="100.8" customHeight="1">
      <c r="A28" s="68"/>
      <c r="B28" s="68"/>
      <c r="C28" s="68"/>
      <c r="D28" s="25" t="s">
        <v>57</v>
      </c>
      <c r="E28" s="21" t="s">
        <v>77</v>
      </c>
      <c r="F28" s="22">
        <f>G28+H28+I28+J28</f>
        <v>1500</v>
      </c>
      <c r="G28" s="22">
        <v>0</v>
      </c>
      <c r="H28" s="22">
        <v>1500</v>
      </c>
      <c r="I28" s="22">
        <v>0</v>
      </c>
      <c r="J28" s="56">
        <v>0</v>
      </c>
    </row>
    <row r="29" spans="1:10" ht="15.7" customHeight="1">
      <c r="A29" s="68" t="s">
        <v>47</v>
      </c>
      <c r="B29" s="81" t="s">
        <v>61</v>
      </c>
      <c r="C29" s="81" t="s">
        <v>66</v>
      </c>
      <c r="D29" s="81" t="s">
        <v>40</v>
      </c>
      <c r="E29" s="86" t="s">
        <v>4</v>
      </c>
      <c r="F29" s="77">
        <f>G29+H29+I29+J29</f>
        <v>0</v>
      </c>
      <c r="G29" s="77">
        <v>0</v>
      </c>
      <c r="H29" s="77">
        <v>0</v>
      </c>
      <c r="I29" s="77">
        <v>0</v>
      </c>
      <c r="J29" s="111">
        <v>0</v>
      </c>
    </row>
    <row r="30" spans="1:10" ht="5.2" customHeight="1">
      <c r="A30" s="68"/>
      <c r="B30" s="81"/>
      <c r="C30" s="81"/>
      <c r="D30" s="81"/>
      <c r="E30" s="86"/>
      <c r="F30" s="77"/>
      <c r="G30" s="77"/>
      <c r="H30" s="77"/>
      <c r="I30" s="77"/>
      <c r="J30" s="111"/>
    </row>
    <row r="31" spans="1:10" ht="121.55" customHeight="1">
      <c r="A31" s="68"/>
      <c r="B31" s="81"/>
      <c r="C31" s="81"/>
      <c r="D31" s="25" t="s">
        <v>22</v>
      </c>
      <c r="E31" s="21" t="s">
        <v>77</v>
      </c>
      <c r="F31" s="22">
        <f>G31+H31+I31+J31</f>
        <v>0</v>
      </c>
      <c r="G31" s="22">
        <v>0</v>
      </c>
      <c r="H31" s="22">
        <v>0</v>
      </c>
      <c r="I31" s="22">
        <v>0</v>
      </c>
      <c r="J31" s="56">
        <v>0</v>
      </c>
    </row>
    <row r="32" spans="1:10" ht="25.5" customHeight="1">
      <c r="A32" s="68" t="s">
        <v>53</v>
      </c>
      <c r="B32" s="81" t="s">
        <v>35</v>
      </c>
      <c r="C32" s="81" t="s">
        <v>41</v>
      </c>
      <c r="D32" s="81" t="s">
        <v>40</v>
      </c>
      <c r="E32" s="81" t="s">
        <v>4</v>
      </c>
      <c r="F32" s="77">
        <f>G32+H32+I32+J32</f>
        <v>0</v>
      </c>
      <c r="G32" s="77">
        <v>0</v>
      </c>
      <c r="H32" s="77">
        <v>0</v>
      </c>
      <c r="I32" s="77">
        <v>0</v>
      </c>
      <c r="J32" s="111">
        <v>0</v>
      </c>
    </row>
    <row r="33" spans="1:10" ht="5.2" customHeight="1">
      <c r="A33" s="68"/>
      <c r="B33" s="81"/>
      <c r="C33" s="81"/>
      <c r="D33" s="81"/>
      <c r="E33" s="81"/>
      <c r="F33" s="77"/>
      <c r="G33" s="77"/>
      <c r="H33" s="77"/>
      <c r="I33" s="77"/>
      <c r="J33" s="111"/>
    </row>
    <row r="34" spans="1:10" ht="74.3" customHeight="1">
      <c r="A34" s="68"/>
      <c r="B34" s="81"/>
      <c r="C34" s="81"/>
      <c r="D34" s="25" t="s">
        <v>22</v>
      </c>
      <c r="E34" s="21" t="s">
        <v>77</v>
      </c>
      <c r="F34" s="22">
        <f>G34+H34+I34+J34</f>
        <v>0</v>
      </c>
      <c r="G34" s="22">
        <v>0</v>
      </c>
      <c r="H34" s="22">
        <v>0</v>
      </c>
      <c r="I34" s="22">
        <v>0</v>
      </c>
      <c r="J34" s="56">
        <v>0</v>
      </c>
    </row>
    <row r="35" spans="1:10" ht="28.55" customHeight="1">
      <c r="A35" s="81" t="s">
        <v>49</v>
      </c>
      <c r="B35" s="81" t="s">
        <v>34</v>
      </c>
      <c r="C35" s="81" t="s">
        <v>42</v>
      </c>
      <c r="D35" s="25" t="s">
        <v>40</v>
      </c>
      <c r="E35" s="25" t="s">
        <v>4</v>
      </c>
      <c r="F35" s="22">
        <f>G35+H35+I35+J35</f>
        <v>180</v>
      </c>
      <c r="G35" s="22">
        <v>0</v>
      </c>
      <c r="H35" s="22">
        <v>0</v>
      </c>
      <c r="I35" s="22">
        <v>180</v>
      </c>
      <c r="J35" s="22">
        <v>0</v>
      </c>
    </row>
    <row r="36" spans="1:10" ht="115.2" customHeight="1">
      <c r="A36" s="81"/>
      <c r="B36" s="81"/>
      <c r="C36" s="81"/>
      <c r="D36" s="25" t="s">
        <v>22</v>
      </c>
      <c r="E36" s="20" t="s">
        <v>78</v>
      </c>
      <c r="F36" s="22">
        <f>F35</f>
        <v>180</v>
      </c>
      <c r="G36" s="22">
        <f>G35</f>
        <v>0</v>
      </c>
      <c r="H36" s="22">
        <f>H35</f>
        <v>0</v>
      </c>
      <c r="I36" s="22">
        <f>I35</f>
        <v>180</v>
      </c>
      <c r="J36" s="56">
        <f>J35</f>
        <v>0</v>
      </c>
    </row>
    <row r="37" spans="1:10" ht="15.7" customHeight="1">
      <c r="A37" s="81" t="s">
        <v>58</v>
      </c>
      <c r="B37" s="81" t="s">
        <v>32</v>
      </c>
      <c r="C37" s="114" t="s">
        <v>65</v>
      </c>
      <c r="D37" s="81" t="s">
        <v>40</v>
      </c>
      <c r="E37" s="81" t="s">
        <v>4</v>
      </c>
      <c r="F37" s="77">
        <f>G37+H37+I37+J37</f>
        <v>0</v>
      </c>
      <c r="G37" s="77">
        <f>G40</f>
        <v>0</v>
      </c>
      <c r="H37" s="77">
        <f>H40</f>
        <v>0</v>
      </c>
      <c r="I37" s="77">
        <f>I39</f>
        <v>0</v>
      </c>
      <c r="J37" s="111">
        <f>J40</f>
        <v>0</v>
      </c>
    </row>
    <row r="38" spans="1:10" ht="15.7" customHeight="1">
      <c r="A38" s="81"/>
      <c r="B38" s="81"/>
      <c r="C38" s="115"/>
      <c r="D38" s="81"/>
      <c r="E38" s="81"/>
      <c r="F38" s="77"/>
      <c r="G38" s="77"/>
      <c r="H38" s="77"/>
      <c r="I38" s="77"/>
      <c r="J38" s="111"/>
    </row>
    <row r="39" spans="1:10" ht="82.4" customHeight="1">
      <c r="A39" s="81"/>
      <c r="B39" s="81"/>
      <c r="C39" s="115"/>
      <c r="D39" s="25" t="s">
        <v>22</v>
      </c>
      <c r="E39" s="20" t="s">
        <v>77</v>
      </c>
      <c r="F39" s="22">
        <f>G39+H39+I39+J39</f>
        <v>0</v>
      </c>
      <c r="G39" s="22">
        <f>G37</f>
        <v>0</v>
      </c>
      <c r="H39" s="22">
        <f>H37</f>
        <v>0</v>
      </c>
      <c r="I39" s="22">
        <v>0</v>
      </c>
      <c r="J39" s="56">
        <f>J37</f>
        <v>0</v>
      </c>
    </row>
    <row r="40" spans="1:10" ht="15.7" customHeight="1">
      <c r="A40" s="81" t="s">
        <v>76</v>
      </c>
      <c r="B40" s="81" t="s">
        <v>55</v>
      </c>
      <c r="C40" s="81" t="s">
        <v>71</v>
      </c>
      <c r="D40" s="68" t="s">
        <v>40</v>
      </c>
      <c r="E40" s="68" t="s">
        <v>4</v>
      </c>
      <c r="F40" s="111">
        <f>G40+H40+I40+J4</f>
        <v>0</v>
      </c>
      <c r="G40" s="111">
        <f>G42</f>
        <v>0</v>
      </c>
      <c r="H40" s="111">
        <f>H42+H48</f>
        <v>0</v>
      </c>
      <c r="I40" s="111">
        <f>I42+I48</f>
        <v>0</v>
      </c>
      <c r="J40" s="111">
        <f>J42</f>
        <v>0</v>
      </c>
    </row>
    <row r="41" spans="1:10">
      <c r="A41" s="81"/>
      <c r="B41" s="81"/>
      <c r="C41" s="81"/>
      <c r="D41" s="68"/>
      <c r="E41" s="68"/>
      <c r="F41" s="111"/>
      <c r="G41" s="111"/>
      <c r="H41" s="111"/>
      <c r="I41" s="111"/>
      <c r="J41" s="111"/>
    </row>
    <row r="42" spans="1:10">
      <c r="A42" s="81"/>
      <c r="B42" s="81"/>
      <c r="C42" s="81"/>
      <c r="D42" s="68" t="s">
        <v>57</v>
      </c>
      <c r="E42" s="68" t="s">
        <v>77</v>
      </c>
      <c r="F42" s="77">
        <f>G42+H42+I42+J42</f>
        <v>0</v>
      </c>
      <c r="G42" s="111">
        <v>0</v>
      </c>
      <c r="H42" s="77">
        <v>0</v>
      </c>
      <c r="I42" s="77">
        <v>0</v>
      </c>
      <c r="J42" s="111">
        <v>0</v>
      </c>
    </row>
    <row r="43" spans="1:10">
      <c r="A43" s="81"/>
      <c r="B43" s="81"/>
      <c r="C43" s="81"/>
      <c r="D43" s="68"/>
      <c r="E43" s="68"/>
      <c r="F43" s="77"/>
      <c r="G43" s="111"/>
      <c r="H43" s="77"/>
      <c r="I43" s="77"/>
      <c r="J43" s="111"/>
    </row>
    <row r="44" spans="1:10" ht="8.1" customHeight="1">
      <c r="A44" s="81"/>
      <c r="B44" s="81"/>
      <c r="C44" s="81"/>
      <c r="D44" s="68"/>
      <c r="E44" s="68"/>
      <c r="F44" s="77"/>
      <c r="G44" s="111"/>
      <c r="H44" s="77"/>
      <c r="I44" s="77"/>
      <c r="J44" s="111"/>
    </row>
    <row r="45" spans="1:10" ht="6.95" customHeight="1">
      <c r="A45" s="81"/>
      <c r="B45" s="81"/>
      <c r="C45" s="81"/>
      <c r="D45" s="68"/>
      <c r="E45" s="68"/>
      <c r="F45" s="77"/>
      <c r="G45" s="111"/>
      <c r="H45" s="77"/>
      <c r="I45" s="77"/>
      <c r="J45" s="111"/>
    </row>
    <row r="46" spans="1:10" ht="13.55" hidden="1" customHeight="1">
      <c r="A46" s="81"/>
      <c r="B46" s="81"/>
      <c r="C46" s="81"/>
      <c r="D46" s="68"/>
      <c r="E46" s="68"/>
      <c r="F46" s="10"/>
      <c r="G46" s="111"/>
      <c r="H46" s="77"/>
      <c r="I46" s="77"/>
      <c r="J46" s="111"/>
    </row>
    <row r="47" spans="1:10" ht="33" hidden="1" customHeight="1">
      <c r="A47" s="81"/>
      <c r="B47" s="81"/>
      <c r="C47" s="81"/>
      <c r="D47" s="68"/>
      <c r="E47" s="68"/>
      <c r="F47" s="10"/>
      <c r="G47" s="111"/>
      <c r="H47" s="77"/>
      <c r="I47" s="77"/>
      <c r="J47" s="111"/>
    </row>
    <row r="48" spans="1:10" ht="20.75" customHeight="1">
      <c r="A48" s="81"/>
      <c r="B48" s="81"/>
      <c r="C48" s="81"/>
      <c r="D48" s="68"/>
      <c r="E48" s="20" t="s">
        <v>79</v>
      </c>
      <c r="F48" s="22">
        <f>G48+H48+I48+J48</f>
        <v>0</v>
      </c>
      <c r="G48" s="56">
        <v>0</v>
      </c>
      <c r="H48" s="22">
        <v>0</v>
      </c>
      <c r="I48" s="22">
        <v>0</v>
      </c>
      <c r="J48" s="56">
        <v>0</v>
      </c>
    </row>
    <row r="49" spans="1:10">
      <c r="A49" s="81" t="s">
        <v>68</v>
      </c>
      <c r="B49" s="81" t="s">
        <v>94</v>
      </c>
      <c r="C49" s="68"/>
      <c r="D49" s="81" t="s">
        <v>40</v>
      </c>
      <c r="E49" s="81" t="s">
        <v>4</v>
      </c>
      <c r="F49" s="77">
        <f>G49+H49+I49+J49</f>
        <v>10318.299999999999</v>
      </c>
      <c r="G49" s="77">
        <v>0</v>
      </c>
      <c r="H49" s="77">
        <v>0</v>
      </c>
      <c r="I49" s="77">
        <f>I51</f>
        <v>10318.299999999999</v>
      </c>
      <c r="J49" s="111">
        <v>0</v>
      </c>
    </row>
    <row r="50" spans="1:10">
      <c r="A50" s="81"/>
      <c r="B50" s="81"/>
      <c r="C50" s="68"/>
      <c r="D50" s="81"/>
      <c r="E50" s="81"/>
      <c r="F50" s="77"/>
      <c r="G50" s="77"/>
      <c r="H50" s="77"/>
      <c r="I50" s="77"/>
      <c r="J50" s="111"/>
    </row>
    <row r="51" spans="1:10" ht="255.05" customHeight="1">
      <c r="A51" s="81"/>
      <c r="B51" s="81"/>
      <c r="C51" s="68"/>
      <c r="D51" s="25" t="s">
        <v>22</v>
      </c>
      <c r="E51" s="20" t="s">
        <v>77</v>
      </c>
      <c r="F51" s="22">
        <f>G51+H51+I51+J51</f>
        <v>10318.299999999999</v>
      </c>
      <c r="G51" s="22">
        <v>0</v>
      </c>
      <c r="H51" s="22">
        <v>0</v>
      </c>
      <c r="I51" s="22">
        <f>I54+I60</f>
        <v>10318.299999999999</v>
      </c>
      <c r="J51" s="56">
        <v>0</v>
      </c>
    </row>
    <row r="52" spans="1:10">
      <c r="A52" s="81" t="s">
        <v>75</v>
      </c>
      <c r="B52" s="81" t="s">
        <v>70</v>
      </c>
      <c r="C52" s="81" t="s">
        <v>71</v>
      </c>
      <c r="D52" s="68" t="s">
        <v>40</v>
      </c>
      <c r="E52" s="68" t="s">
        <v>4</v>
      </c>
      <c r="F52" s="111">
        <f>G52+H52+I52+J52</f>
        <v>0</v>
      </c>
      <c r="G52" s="111">
        <v>0</v>
      </c>
      <c r="H52" s="111">
        <v>0</v>
      </c>
      <c r="I52" s="111">
        <f>I54</f>
        <v>0</v>
      </c>
      <c r="J52" s="111">
        <v>0</v>
      </c>
    </row>
    <row r="53" spans="1:10">
      <c r="A53" s="81"/>
      <c r="B53" s="81"/>
      <c r="C53" s="81"/>
      <c r="D53" s="68"/>
      <c r="E53" s="68"/>
      <c r="F53" s="111"/>
      <c r="G53" s="111"/>
      <c r="H53" s="111"/>
      <c r="I53" s="111"/>
      <c r="J53" s="111"/>
    </row>
    <row r="54" spans="1:10">
      <c r="A54" s="81"/>
      <c r="B54" s="81"/>
      <c r="C54" s="81"/>
      <c r="D54" s="68" t="s">
        <v>57</v>
      </c>
      <c r="E54" s="68" t="s">
        <v>77</v>
      </c>
      <c r="F54" s="77">
        <f>G54+H54+I54+J54</f>
        <v>0</v>
      </c>
      <c r="G54" s="111">
        <v>0</v>
      </c>
      <c r="H54" s="77">
        <v>0</v>
      </c>
      <c r="I54" s="77">
        <v>0</v>
      </c>
      <c r="J54" s="111">
        <v>0</v>
      </c>
    </row>
    <row r="55" spans="1:10">
      <c r="A55" s="81"/>
      <c r="B55" s="81"/>
      <c r="C55" s="81"/>
      <c r="D55" s="68"/>
      <c r="E55" s="68"/>
      <c r="F55" s="77"/>
      <c r="G55" s="111"/>
      <c r="H55" s="77"/>
      <c r="I55" s="77"/>
      <c r="J55" s="111"/>
    </row>
    <row r="56" spans="1:10">
      <c r="A56" s="81"/>
      <c r="B56" s="81"/>
      <c r="C56" s="81"/>
      <c r="D56" s="68"/>
      <c r="E56" s="68"/>
      <c r="F56" s="77"/>
      <c r="G56" s="111"/>
      <c r="H56" s="77"/>
      <c r="I56" s="77"/>
      <c r="J56" s="111"/>
    </row>
    <row r="57" spans="1:10" ht="16.149999999999999" customHeight="1">
      <c r="A57" s="81"/>
      <c r="B57" s="81"/>
      <c r="C57" s="81"/>
      <c r="D57" s="68"/>
      <c r="E57" s="68"/>
      <c r="F57" s="77"/>
      <c r="G57" s="111"/>
      <c r="H57" s="77"/>
      <c r="I57" s="77"/>
      <c r="J57" s="111"/>
    </row>
    <row r="58" spans="1:10" ht="17.850000000000001" customHeight="1">
      <c r="A58" s="81"/>
      <c r="B58" s="81"/>
      <c r="C58" s="81"/>
      <c r="D58" s="68"/>
      <c r="E58" s="68"/>
      <c r="F58" s="77"/>
      <c r="G58" s="111"/>
      <c r="H58" s="77"/>
      <c r="I58" s="77"/>
      <c r="J58" s="111"/>
    </row>
    <row r="59" spans="1:10" ht="17.850000000000001" customHeight="1">
      <c r="A59" s="78" t="s">
        <v>131</v>
      </c>
      <c r="B59" s="78" t="s">
        <v>93</v>
      </c>
      <c r="C59" s="78" t="s">
        <v>95</v>
      </c>
      <c r="D59" s="20" t="s">
        <v>40</v>
      </c>
      <c r="E59" s="20" t="s">
        <v>54</v>
      </c>
      <c r="F59" s="22">
        <f>F60</f>
        <v>10318.299999999999</v>
      </c>
      <c r="G59" s="56">
        <f>G60</f>
        <v>0</v>
      </c>
      <c r="H59" s="22">
        <f>H60</f>
        <v>0</v>
      </c>
      <c r="I59" s="22">
        <f>I60</f>
        <v>10318.299999999999</v>
      </c>
      <c r="J59" s="56">
        <f>J60</f>
        <v>0</v>
      </c>
    </row>
    <row r="60" spans="1:10" ht="81.25" customHeight="1">
      <c r="A60" s="79"/>
      <c r="B60" s="79"/>
      <c r="C60" s="79"/>
      <c r="D60" s="20" t="s">
        <v>96</v>
      </c>
      <c r="E60" s="20" t="s">
        <v>77</v>
      </c>
      <c r="F60" s="22">
        <f>G60+H60+I60+J60</f>
        <v>10318.299999999999</v>
      </c>
      <c r="G60" s="56">
        <v>0</v>
      </c>
      <c r="H60" s="22">
        <v>0</v>
      </c>
      <c r="I60" s="22">
        <v>10318.299999999999</v>
      </c>
      <c r="J60" s="56">
        <v>0</v>
      </c>
    </row>
    <row r="63" spans="1:10">
      <c r="A63" s="61" t="s">
        <v>134</v>
      </c>
      <c r="B63" s="61"/>
      <c r="C63" s="61"/>
    </row>
    <row r="64" spans="1:10">
      <c r="A64" s="61" t="s">
        <v>87</v>
      </c>
      <c r="B64" s="61"/>
      <c r="C64" s="61"/>
      <c r="H64" s="110" t="s">
        <v>135</v>
      </c>
      <c r="I64" s="110"/>
      <c r="J64" s="110"/>
    </row>
  </sheetData>
  <mergeCells count="134">
    <mergeCell ref="G26:G27"/>
    <mergeCell ref="H26:H27"/>
    <mergeCell ref="H49:H50"/>
    <mergeCell ref="E32:E33"/>
    <mergeCell ref="A40:A48"/>
    <mergeCell ref="A37:A39"/>
    <mergeCell ref="E42:E47"/>
    <mergeCell ref="G42:G47"/>
    <mergeCell ref="C37:C39"/>
    <mergeCell ref="D40:D41"/>
    <mergeCell ref="E40:E41"/>
    <mergeCell ref="F40:F41"/>
    <mergeCell ref="G40:G41"/>
    <mergeCell ref="B37:B39"/>
    <mergeCell ref="F32:F33"/>
    <mergeCell ref="H40:H41"/>
    <mergeCell ref="D32:D33"/>
    <mergeCell ref="H32:H33"/>
    <mergeCell ref="D17:D19"/>
    <mergeCell ref="J42:J47"/>
    <mergeCell ref="I40:I41"/>
    <mergeCell ref="J40:J41"/>
    <mergeCell ref="D37:D38"/>
    <mergeCell ref="E37:E38"/>
    <mergeCell ref="F37:F38"/>
    <mergeCell ref="G37:G38"/>
    <mergeCell ref="H37:H38"/>
    <mergeCell ref="I37:I38"/>
    <mergeCell ref="J37:J38"/>
    <mergeCell ref="D26:D27"/>
    <mergeCell ref="D42:D48"/>
    <mergeCell ref="F42:F45"/>
    <mergeCell ref="H42:H47"/>
    <mergeCell ref="I42:I47"/>
    <mergeCell ref="F29:F30"/>
    <mergeCell ref="G29:G30"/>
    <mergeCell ref="H29:H30"/>
    <mergeCell ref="D29:D30"/>
    <mergeCell ref="J29:J30"/>
    <mergeCell ref="E23:E24"/>
    <mergeCell ref="E29:E30"/>
    <mergeCell ref="I32:I33"/>
    <mergeCell ref="D54:D58"/>
    <mergeCell ref="E54:E58"/>
    <mergeCell ref="F54:F58"/>
    <mergeCell ref="G54:G58"/>
    <mergeCell ref="H54:H58"/>
    <mergeCell ref="J49:J50"/>
    <mergeCell ref="D52:D53"/>
    <mergeCell ref="E52:E53"/>
    <mergeCell ref="F52:F53"/>
    <mergeCell ref="G52:G53"/>
    <mergeCell ref="H52:H53"/>
    <mergeCell ref="I52:I53"/>
    <mergeCell ref="J52:J53"/>
    <mergeCell ref="I49:I50"/>
    <mergeCell ref="I54:I58"/>
    <mergeCell ref="J54:J58"/>
    <mergeCell ref="E49:E50"/>
    <mergeCell ref="F49:F50"/>
    <mergeCell ref="G49:G50"/>
    <mergeCell ref="D49:D50"/>
    <mergeCell ref="A52:A58"/>
    <mergeCell ref="B52:B58"/>
    <mergeCell ref="C52:C58"/>
    <mergeCell ref="A20:A22"/>
    <mergeCell ref="B20:B22"/>
    <mergeCell ref="B49:B51"/>
    <mergeCell ref="C49:C51"/>
    <mergeCell ref="A26:A28"/>
    <mergeCell ref="A23:A25"/>
    <mergeCell ref="B26:B28"/>
    <mergeCell ref="B23:B25"/>
    <mergeCell ref="A29:A31"/>
    <mergeCell ref="B29:B31"/>
    <mergeCell ref="C29:C31"/>
    <mergeCell ref="A32:A34"/>
    <mergeCell ref="B32:B34"/>
    <mergeCell ref="C32:C34"/>
    <mergeCell ref="A35:A36"/>
    <mergeCell ref="B35:B36"/>
    <mergeCell ref="C35:C36"/>
    <mergeCell ref="A49:A51"/>
    <mergeCell ref="C23:C25"/>
    <mergeCell ref="B40:B48"/>
    <mergeCell ref="C40:C48"/>
    <mergeCell ref="A11:J11"/>
    <mergeCell ref="A10:J10"/>
    <mergeCell ref="E13:E14"/>
    <mergeCell ref="A12:J12"/>
    <mergeCell ref="A13:A14"/>
    <mergeCell ref="B13:B14"/>
    <mergeCell ref="C13:C14"/>
    <mergeCell ref="I26:I27"/>
    <mergeCell ref="J20:J21"/>
    <mergeCell ref="E20:E21"/>
    <mergeCell ref="F20:F21"/>
    <mergeCell ref="G20:G21"/>
    <mergeCell ref="H20:H21"/>
    <mergeCell ref="I20:I21"/>
    <mergeCell ref="J26:J27"/>
    <mergeCell ref="A16:A19"/>
    <mergeCell ref="C16:C19"/>
    <mergeCell ref="C20:C22"/>
    <mergeCell ref="D23:D24"/>
    <mergeCell ref="C26:C28"/>
    <mergeCell ref="D20:D21"/>
    <mergeCell ref="D13:D14"/>
    <mergeCell ref="F13:J13"/>
    <mergeCell ref="B16:B19"/>
    <mergeCell ref="A59:A60"/>
    <mergeCell ref="B59:B60"/>
    <mergeCell ref="C59:C60"/>
    <mergeCell ref="G7:J7"/>
    <mergeCell ref="G8:J8"/>
    <mergeCell ref="A63:C63"/>
    <mergeCell ref="A64:C64"/>
    <mergeCell ref="H64:J64"/>
    <mergeCell ref="G1:J1"/>
    <mergeCell ref="G2:J2"/>
    <mergeCell ref="G3:J3"/>
    <mergeCell ref="G4:J4"/>
    <mergeCell ref="G5:J5"/>
    <mergeCell ref="G6:J6"/>
    <mergeCell ref="I29:I30"/>
    <mergeCell ref="G32:G33"/>
    <mergeCell ref="J32:J33"/>
    <mergeCell ref="F23:F24"/>
    <mergeCell ref="G23:G24"/>
    <mergeCell ref="H23:H24"/>
    <mergeCell ref="I23:I24"/>
    <mergeCell ref="J23:J24"/>
    <mergeCell ref="E26:E27"/>
    <mergeCell ref="F26:F27"/>
  </mergeCells>
  <pageMargins left="0.7" right="0.7" top="0.75" bottom="0.75" header="0.3" footer="0.3"/>
  <pageSetup paperSize="9" scale="81" orientation="landscape" verticalDpi="0" r:id="rId1"/>
  <rowBreaks count="3" manualBreakCount="3">
    <brk id="19" max="9" man="1"/>
    <brk id="39" max="9" man="1"/>
    <brk id="58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F38"/>
  <sheetViews>
    <sheetView tabSelected="1" view="pageBreakPreview" zoomScale="80" zoomScaleNormal="70" zoomScaleSheetLayoutView="80" workbookViewId="0">
      <selection activeCell="C14" sqref="C14"/>
    </sheetView>
  </sheetViews>
  <sheetFormatPr defaultRowHeight="14.4"/>
  <cols>
    <col min="1" max="1" width="44.69921875" customWidth="1"/>
    <col min="2" max="2" width="57.19921875" customWidth="1"/>
    <col min="3" max="3" width="48.59765625" customWidth="1"/>
  </cols>
  <sheetData>
    <row r="1" spans="1:6" ht="15.55">
      <c r="C1" s="26" t="s">
        <v>170</v>
      </c>
    </row>
    <row r="2" spans="1:6" ht="15.55">
      <c r="C2" s="61" t="s">
        <v>88</v>
      </c>
      <c r="D2" s="61"/>
      <c r="E2" s="61"/>
      <c r="F2" s="61"/>
    </row>
    <row r="3" spans="1:6" ht="15.55">
      <c r="C3" s="61" t="s">
        <v>81</v>
      </c>
      <c r="D3" s="61"/>
      <c r="E3" s="61"/>
      <c r="F3" s="61"/>
    </row>
    <row r="4" spans="1:6" ht="15.55">
      <c r="A4" s="6"/>
      <c r="B4" s="6"/>
      <c r="C4" s="61" t="s">
        <v>89</v>
      </c>
      <c r="D4" s="61"/>
      <c r="E4" s="61"/>
      <c r="F4" s="61"/>
    </row>
    <row r="5" spans="1:6" ht="15.55">
      <c r="A5" s="6"/>
      <c r="B5" s="6"/>
      <c r="C5" s="61" t="s">
        <v>170</v>
      </c>
      <c r="D5" s="61"/>
      <c r="E5" s="61"/>
      <c r="F5" s="61"/>
    </row>
    <row r="6" spans="1:6" ht="15.55">
      <c r="A6" s="6"/>
      <c r="B6" s="6"/>
      <c r="C6" s="73" t="s">
        <v>86</v>
      </c>
      <c r="D6" s="73"/>
      <c r="E6" s="73"/>
      <c r="F6" s="73"/>
    </row>
    <row r="7" spans="1:6" ht="15.55">
      <c r="A7" s="6"/>
      <c r="B7" s="6"/>
      <c r="C7" s="73" t="s">
        <v>81</v>
      </c>
      <c r="D7" s="73"/>
      <c r="E7" s="73"/>
      <c r="F7" s="73"/>
    </row>
    <row r="8" spans="1:6" ht="15.55">
      <c r="A8" s="6"/>
      <c r="B8" s="6"/>
      <c r="C8" s="73" t="s">
        <v>37</v>
      </c>
      <c r="D8" s="73"/>
      <c r="E8" s="73"/>
      <c r="F8" s="73"/>
    </row>
    <row r="9" spans="1:6" ht="15.55">
      <c r="A9" s="6"/>
      <c r="B9" s="6"/>
      <c r="C9" s="26"/>
      <c r="D9" s="26"/>
      <c r="E9" s="26"/>
      <c r="F9" s="26"/>
    </row>
    <row r="10" spans="1:6" ht="15.55">
      <c r="A10" s="84" t="s">
        <v>149</v>
      </c>
      <c r="B10" s="84"/>
      <c r="C10" s="84"/>
    </row>
    <row r="11" spans="1:6" ht="15.55">
      <c r="A11" s="84" t="s">
        <v>1</v>
      </c>
      <c r="B11" s="84"/>
      <c r="C11" s="84"/>
    </row>
    <row r="12" spans="1:6" ht="15.55">
      <c r="A12" s="112"/>
      <c r="B12" s="112"/>
      <c r="C12" s="112"/>
    </row>
    <row r="13" spans="1:6" ht="15.55">
      <c r="A13" s="117" t="s">
        <v>137</v>
      </c>
      <c r="B13" s="117"/>
      <c r="C13" s="117"/>
    </row>
    <row r="14" spans="1:6" ht="46.65">
      <c r="A14" s="25" t="s">
        <v>3</v>
      </c>
      <c r="B14" s="25" t="s">
        <v>150</v>
      </c>
      <c r="C14" s="25" t="s">
        <v>169</v>
      </c>
    </row>
    <row r="15" spans="1:6" ht="15.55">
      <c r="A15" s="27">
        <v>1</v>
      </c>
      <c r="B15" s="27">
        <v>2</v>
      </c>
      <c r="C15" s="27">
        <v>3</v>
      </c>
    </row>
    <row r="16" spans="1:6" ht="34.6" customHeight="1">
      <c r="A16" s="25" t="s">
        <v>0</v>
      </c>
      <c r="B16" s="25" t="s">
        <v>37</v>
      </c>
      <c r="C16" s="25" t="s">
        <v>147</v>
      </c>
    </row>
    <row r="17" spans="1:3">
      <c r="A17" s="81" t="s">
        <v>26</v>
      </c>
      <c r="B17" s="81" t="s">
        <v>31</v>
      </c>
      <c r="C17" s="78" t="s">
        <v>151</v>
      </c>
    </row>
    <row r="18" spans="1:3" ht="49" customHeight="1">
      <c r="A18" s="81"/>
      <c r="B18" s="81"/>
      <c r="C18" s="79"/>
    </row>
    <row r="19" spans="1:3">
      <c r="A19" s="81" t="s">
        <v>152</v>
      </c>
      <c r="B19" s="81" t="s">
        <v>63</v>
      </c>
      <c r="C19" s="78" t="s">
        <v>151</v>
      </c>
    </row>
    <row r="20" spans="1:3" ht="51.85" customHeight="1">
      <c r="A20" s="81"/>
      <c r="B20" s="81"/>
      <c r="C20" s="79"/>
    </row>
    <row r="21" spans="1:3">
      <c r="A21" s="78" t="s">
        <v>46</v>
      </c>
      <c r="B21" s="81" t="s">
        <v>59</v>
      </c>
      <c r="C21" s="78" t="s">
        <v>151</v>
      </c>
    </row>
    <row r="22" spans="1:3" ht="46.1" customHeight="1">
      <c r="A22" s="79"/>
      <c r="B22" s="81"/>
      <c r="C22" s="79"/>
    </row>
    <row r="23" spans="1:3">
      <c r="A23" s="81" t="s">
        <v>47</v>
      </c>
      <c r="B23" s="81" t="s">
        <v>171</v>
      </c>
      <c r="C23" s="81" t="s">
        <v>151</v>
      </c>
    </row>
    <row r="24" spans="1:3" ht="44.95" customHeight="1">
      <c r="A24" s="81"/>
      <c r="B24" s="81"/>
      <c r="C24" s="81"/>
    </row>
    <row r="25" spans="1:3" ht="51.3" customHeight="1">
      <c r="A25" s="25" t="s">
        <v>53</v>
      </c>
      <c r="B25" s="25" t="s">
        <v>172</v>
      </c>
      <c r="C25" s="25" t="s">
        <v>151</v>
      </c>
    </row>
    <row r="26" spans="1:3" ht="72.599999999999994" customHeight="1">
      <c r="A26" s="25" t="s">
        <v>153</v>
      </c>
      <c r="B26" s="25" t="s">
        <v>34</v>
      </c>
      <c r="C26" s="25" t="s">
        <v>151</v>
      </c>
    </row>
    <row r="27" spans="1:3" ht="59.9" customHeight="1">
      <c r="A27" s="25" t="s">
        <v>154</v>
      </c>
      <c r="B27" s="25" t="s">
        <v>32</v>
      </c>
      <c r="C27" s="25" t="s">
        <v>151</v>
      </c>
    </row>
    <row r="28" spans="1:3">
      <c r="A28" s="81" t="s">
        <v>62</v>
      </c>
      <c r="B28" s="81" t="s">
        <v>55</v>
      </c>
      <c r="C28" s="81" t="s">
        <v>151</v>
      </c>
    </row>
    <row r="29" spans="1:3" ht="50.15" customHeight="1">
      <c r="A29" s="81"/>
      <c r="B29" s="81"/>
      <c r="C29" s="81"/>
    </row>
    <row r="30" spans="1:3" ht="104.85" customHeight="1">
      <c r="A30" s="25" t="s">
        <v>155</v>
      </c>
      <c r="B30" s="25" t="s">
        <v>156</v>
      </c>
      <c r="C30" s="25" t="s">
        <v>151</v>
      </c>
    </row>
    <row r="31" spans="1:3">
      <c r="A31" s="81" t="s">
        <v>69</v>
      </c>
      <c r="B31" s="81" t="s">
        <v>70</v>
      </c>
      <c r="C31" s="81" t="s">
        <v>151</v>
      </c>
    </row>
    <row r="32" spans="1:3" ht="46.65" customHeight="1">
      <c r="A32" s="81"/>
      <c r="B32" s="81"/>
      <c r="C32" s="81"/>
    </row>
    <row r="33" spans="1:3">
      <c r="A33" s="81" t="s">
        <v>131</v>
      </c>
      <c r="B33" s="78" t="s">
        <v>93</v>
      </c>
      <c r="C33" s="81" t="s">
        <v>151</v>
      </c>
    </row>
    <row r="34" spans="1:3" ht="42.05" customHeight="1">
      <c r="A34" s="81"/>
      <c r="B34" s="79"/>
      <c r="C34" s="81"/>
    </row>
    <row r="37" spans="1:3" ht="15.55">
      <c r="A37" s="2" t="s">
        <v>134</v>
      </c>
      <c r="B37" s="2"/>
      <c r="C37" s="2"/>
    </row>
    <row r="38" spans="1:3" ht="15.55">
      <c r="A38" s="2" t="s">
        <v>87</v>
      </c>
      <c r="B38" s="2"/>
      <c r="C38" s="17" t="s">
        <v>135</v>
      </c>
    </row>
  </sheetData>
  <mergeCells count="32">
    <mergeCell ref="A10:C10"/>
    <mergeCell ref="A11:C11"/>
    <mergeCell ref="A12:C12"/>
    <mergeCell ref="A19:A20"/>
    <mergeCell ref="B19:B20"/>
    <mergeCell ref="C19:C20"/>
    <mergeCell ref="A13:C13"/>
    <mergeCell ref="A17:A18"/>
    <mergeCell ref="B17:B18"/>
    <mergeCell ref="C17:C18"/>
    <mergeCell ref="A23:A24"/>
    <mergeCell ref="B23:B24"/>
    <mergeCell ref="C23:C24"/>
    <mergeCell ref="A21:A22"/>
    <mergeCell ref="B21:B22"/>
    <mergeCell ref="C21:C22"/>
    <mergeCell ref="A33:A34"/>
    <mergeCell ref="B33:B34"/>
    <mergeCell ref="C33:C34"/>
    <mergeCell ref="C2:F2"/>
    <mergeCell ref="C3:F3"/>
    <mergeCell ref="C4:F4"/>
    <mergeCell ref="C5:F5"/>
    <mergeCell ref="C6:F6"/>
    <mergeCell ref="C7:F7"/>
    <mergeCell ref="C8:F8"/>
    <mergeCell ref="A31:A32"/>
    <mergeCell ref="B31:B32"/>
    <mergeCell ref="C31:C32"/>
    <mergeCell ref="A28:A29"/>
    <mergeCell ref="B28:B29"/>
    <mergeCell ref="C28:C29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1</vt:lpstr>
      <vt:lpstr>Т 2</vt:lpstr>
      <vt:lpstr>Т 3</vt:lpstr>
      <vt:lpstr>Т 4</vt:lpstr>
      <vt:lpstr>Т 5</vt:lpstr>
      <vt:lpstr>Т 6</vt:lpstr>
      <vt:lpstr>'Т 1'!Область_печати</vt:lpstr>
      <vt:lpstr>'Т 2'!Область_печати</vt:lpstr>
      <vt:lpstr>'Т 3'!Область_печати</vt:lpstr>
      <vt:lpstr>'Т 4'!Область_печати</vt:lpstr>
      <vt:lpstr>'Т 5'!Область_печати</vt:lpstr>
      <vt:lpstr>'Т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2024-07-01T11:13:30Z</dcterms:modified>
</cp:coreProperties>
</file>